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45" yWindow="120" windowWidth="25560" windowHeight="13845" tabRatio="764"/>
  </bookViews>
  <sheets>
    <sheet name="Budget Workheet" sheetId="1" r:id="rId1"/>
    <sheet name="Person-Month Calculation" sheetId="2" r:id="rId2"/>
    <sheet name="Credits to Percent Calculation" sheetId="3" r:id="rId3"/>
    <sheet name="Sheet1" sheetId="4" r:id="rId4"/>
  </sheets>
  <definedNames>
    <definedName name="_xlnm.Print_Area" localSheetId="0">'Budget Workheet'!$A$1:$R$146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0" i="1" l="1"/>
  <c r="F64" i="1"/>
  <c r="H53" i="1"/>
  <c r="H130" i="1"/>
  <c r="J106" i="1"/>
  <c r="H106" i="1"/>
  <c r="O98" i="1"/>
  <c r="M98" i="1"/>
  <c r="J98" i="1"/>
  <c r="H98" i="1"/>
  <c r="Q90" i="1"/>
  <c r="O90" i="1"/>
  <c r="M90" i="1"/>
  <c r="J90" i="1"/>
  <c r="Q81" i="1"/>
  <c r="O81" i="1"/>
  <c r="M81" i="1"/>
  <c r="J81" i="1"/>
  <c r="H81" i="1"/>
  <c r="H36" i="1"/>
  <c r="H43" i="1"/>
  <c r="H44" i="1"/>
  <c r="H45" i="1"/>
  <c r="H42" i="1"/>
  <c r="H46" i="1" l="1"/>
  <c r="L139" i="1"/>
  <c r="L140" i="1" s="1"/>
  <c r="L42" i="1"/>
  <c r="L43" i="1"/>
  <c r="L53" i="1"/>
  <c r="L58" i="1" s="1"/>
  <c r="L54" i="1"/>
  <c r="L64" i="1"/>
  <c r="L69" i="1" s="1"/>
  <c r="L70" i="1" s="1"/>
  <c r="L65" i="1"/>
  <c r="L141" i="1"/>
  <c r="L142" i="1" s="1"/>
  <c r="J130" i="1"/>
  <c r="M130" i="1"/>
  <c r="O130" i="1"/>
  <c r="Q130" i="1"/>
  <c r="H68" i="1"/>
  <c r="J68" i="1" s="1"/>
  <c r="M68" i="1" s="1"/>
  <c r="O68" i="1" s="1"/>
  <c r="Q68" i="1" s="1"/>
  <c r="H66" i="1"/>
  <c r="J66" i="1" s="1"/>
  <c r="M66" i="1" s="1"/>
  <c r="O66" i="1" s="1"/>
  <c r="Q66" i="1" s="1"/>
  <c r="F67" i="1"/>
  <c r="H67" i="1" s="1"/>
  <c r="J67" i="1" s="1"/>
  <c r="M67" i="1" s="1"/>
  <c r="O67" i="1" s="1"/>
  <c r="Q67" i="1" s="1"/>
  <c r="H64" i="1"/>
  <c r="L71" i="1" l="1"/>
  <c r="L59" i="1"/>
  <c r="L143" i="1"/>
  <c r="Q106" i="1"/>
  <c r="O106" i="1"/>
  <c r="J64" i="1"/>
  <c r="J42" i="1"/>
  <c r="H123" i="1"/>
  <c r="H115" i="1"/>
  <c r="H139" i="1" s="1"/>
  <c r="C131" i="1"/>
  <c r="H54" i="1"/>
  <c r="J54" i="1" s="1"/>
  <c r="M54" i="1" s="1"/>
  <c r="O54" i="1" s="1"/>
  <c r="Q54" i="1" s="1"/>
  <c r="C6" i="3"/>
  <c r="H65" i="1"/>
  <c r="J65" i="1" s="1"/>
  <c r="M65" i="1" s="1"/>
  <c r="O65" i="1" s="1"/>
  <c r="Q65" i="1" s="1"/>
  <c r="H55" i="1"/>
  <c r="J55" i="1" s="1"/>
  <c r="M55" i="1" s="1"/>
  <c r="O55" i="1" s="1"/>
  <c r="Q55" i="1" s="1"/>
  <c r="H56" i="1"/>
  <c r="J56" i="1" s="1"/>
  <c r="M56" i="1" s="1"/>
  <c r="O56" i="1" s="1"/>
  <c r="Q56" i="1" s="1"/>
  <c r="H57" i="1"/>
  <c r="J57" i="1" s="1"/>
  <c r="M57" i="1" s="1"/>
  <c r="O57" i="1" s="1"/>
  <c r="Q57" i="1" s="1"/>
  <c r="J45" i="1"/>
  <c r="M45" i="1" s="1"/>
  <c r="O45" i="1" s="1"/>
  <c r="Q45" i="1" s="1"/>
  <c r="H34" i="1"/>
  <c r="H35" i="1"/>
  <c r="M106" i="1"/>
  <c r="M115" i="1"/>
  <c r="M123" i="1"/>
  <c r="J115" i="1"/>
  <c r="J123" i="1"/>
  <c r="M11" i="2"/>
  <c r="N11" i="2"/>
  <c r="J11" i="2"/>
  <c r="K11" i="2" s="1"/>
  <c r="H11" i="2"/>
  <c r="G11" i="2"/>
  <c r="D11" i="2"/>
  <c r="E11" i="2" s="1"/>
  <c r="B11" i="2"/>
  <c r="F131" i="1"/>
  <c r="J43" i="1"/>
  <c r="M43" i="1" s="1"/>
  <c r="O43" i="1" s="1"/>
  <c r="Q43" i="1" s="1"/>
  <c r="Q115" i="1"/>
  <c r="Q98" i="1"/>
  <c r="Q123" i="1"/>
  <c r="O115" i="1"/>
  <c r="O123" i="1"/>
  <c r="F82" i="1"/>
  <c r="F99" i="1"/>
  <c r="F116" i="1"/>
  <c r="F124" i="1"/>
  <c r="F107" i="1"/>
  <c r="F61" i="1"/>
  <c r="F49" i="1"/>
  <c r="M64" i="1" l="1"/>
  <c r="O64" i="1" s="1"/>
  <c r="J69" i="1"/>
  <c r="H69" i="1"/>
  <c r="H70" i="1" s="1"/>
  <c r="J53" i="1"/>
  <c r="J59" i="1" s="1"/>
  <c r="H59" i="1"/>
  <c r="H58" i="1"/>
  <c r="M35" i="1"/>
  <c r="O35" i="1" s="1"/>
  <c r="Q35" i="1" s="1"/>
  <c r="J35" i="1"/>
  <c r="J34" i="1"/>
  <c r="M34" i="1" s="1"/>
  <c r="O34" i="1" s="1"/>
  <c r="Q34" i="1" s="1"/>
  <c r="M139" i="1"/>
  <c r="H47" i="1"/>
  <c r="H48" i="1" s="1"/>
  <c r="Q139" i="1"/>
  <c r="J139" i="1"/>
  <c r="F91" i="1"/>
  <c r="J44" i="1"/>
  <c r="M44" i="1" s="1"/>
  <c r="O44" i="1" s="1"/>
  <c r="Q44" i="1" s="1"/>
  <c r="C91" i="1"/>
  <c r="M42" i="1"/>
  <c r="O139" i="1"/>
  <c r="C124" i="1"/>
  <c r="C107" i="1"/>
  <c r="M53" i="1"/>
  <c r="H37" i="1"/>
  <c r="F72" i="1"/>
  <c r="C116" i="1"/>
  <c r="C99" i="1"/>
  <c r="C82" i="1"/>
  <c r="M69" i="1"/>
  <c r="F39" i="1"/>
  <c r="J36" i="1"/>
  <c r="H136" i="1" l="1"/>
  <c r="Q64" i="1"/>
  <c r="O69" i="1"/>
  <c r="O53" i="1"/>
  <c r="M59" i="1"/>
  <c r="M58" i="1"/>
  <c r="H137" i="1"/>
  <c r="J46" i="1"/>
  <c r="O42" i="1"/>
  <c r="M46" i="1"/>
  <c r="J70" i="1"/>
  <c r="J71" i="1" s="1"/>
  <c r="M36" i="1"/>
  <c r="M37" i="1" s="1"/>
  <c r="H60" i="1"/>
  <c r="H38" i="1"/>
  <c r="M47" i="1"/>
  <c r="M48" i="1" s="1"/>
  <c r="J58" i="1"/>
  <c r="J60" i="1" s="1"/>
  <c r="M70" i="1"/>
  <c r="M71" i="1" s="1"/>
  <c r="C132" i="1"/>
  <c r="J37" i="1"/>
  <c r="Q36" i="1"/>
  <c r="Q53" i="1" l="1"/>
  <c r="O59" i="1"/>
  <c r="O58" i="1"/>
  <c r="O60" i="1" s="1"/>
  <c r="Q42" i="1"/>
  <c r="Q46" i="1" s="1"/>
  <c r="Q47" i="1" s="1"/>
  <c r="Q48" i="1" s="1"/>
  <c r="O46" i="1"/>
  <c r="O47" i="1" s="1"/>
  <c r="O48" i="1" s="1"/>
  <c r="O36" i="1"/>
  <c r="O37" i="1" s="1"/>
  <c r="O38" i="1" s="1"/>
  <c r="M60" i="1"/>
  <c r="M136" i="1"/>
  <c r="J47" i="1"/>
  <c r="J137" i="1" s="1"/>
  <c r="H138" i="1"/>
  <c r="H140" i="1" s="1"/>
  <c r="H71" i="1"/>
  <c r="J136" i="1"/>
  <c r="M137" i="1"/>
  <c r="Q69" i="1"/>
  <c r="J38" i="1"/>
  <c r="M38" i="1"/>
  <c r="Q37" i="1"/>
  <c r="Q38" i="1" s="1"/>
  <c r="Q59" i="1" l="1"/>
  <c r="Q58" i="1"/>
  <c r="Q60" i="1" s="1"/>
  <c r="C61" i="1" s="1"/>
  <c r="O136" i="1"/>
  <c r="M138" i="1"/>
  <c r="M140" i="1" s="1"/>
  <c r="J48" i="1"/>
  <c r="C49" i="1" s="1"/>
  <c r="J138" i="1"/>
  <c r="J140" i="1" s="1"/>
  <c r="H141" i="1"/>
  <c r="H142" i="1" s="1"/>
  <c r="H143" i="1" s="1"/>
  <c r="O70" i="1"/>
  <c r="O137" i="1" s="1"/>
  <c r="Q70" i="1"/>
  <c r="C39" i="1"/>
  <c r="Q136" i="1" l="1"/>
  <c r="O71" i="1"/>
  <c r="Q137" i="1"/>
  <c r="Q138" i="1" s="1"/>
  <c r="O138" i="1"/>
  <c r="O140" i="1" s="1"/>
  <c r="Q71" i="1"/>
  <c r="M141" i="1"/>
  <c r="M142" i="1" s="1"/>
  <c r="M143" i="1" s="1"/>
  <c r="J141" i="1"/>
  <c r="J142" i="1" s="1"/>
  <c r="J143" i="1" s="1"/>
  <c r="Q140" i="1" l="1"/>
  <c r="Q141" i="1"/>
  <c r="Q142" i="1" s="1"/>
  <c r="Q143" i="1" s="1"/>
  <c r="O141" i="1"/>
  <c r="O142" i="1" s="1"/>
  <c r="O143" i="1" s="1"/>
  <c r="C72" i="1"/>
  <c r="C73" i="1" s="1"/>
  <c r="Q145" i="1" l="1"/>
</calcChain>
</file>

<file path=xl/sharedStrings.xml><?xml version="1.0" encoding="utf-8"?>
<sst xmlns="http://schemas.openxmlformats.org/spreadsheetml/2006/main" count="233" uniqueCount="132">
  <si>
    <t>Name:</t>
  </si>
  <si>
    <t>Revised:</t>
  </si>
  <si>
    <t>Proposal Title:</t>
  </si>
  <si>
    <t>This worksheet assumes that each subawardee will be issued a new contract each year.</t>
  </si>
  <si>
    <t>Enter data in year 1 and it will be projected in all future years using the indicated increment</t>
  </si>
  <si>
    <t>Data may be entered in any future year and it will be projected to the end.</t>
  </si>
  <si>
    <t xml:space="preserve">Increment Rate </t>
  </si>
  <si>
    <t>Fringe Rates</t>
  </si>
  <si>
    <t>Fulltime Employees</t>
  </si>
  <si>
    <t xml:space="preserve">Hourly </t>
  </si>
  <si>
    <t>Personnel</t>
  </si>
  <si>
    <t>% Effort</t>
  </si>
  <si>
    <t>Annual Salary</t>
  </si>
  <si>
    <t>Year 1</t>
  </si>
  <si>
    <t>Year 2</t>
  </si>
  <si>
    <t>Year 3</t>
  </si>
  <si>
    <t>Year 4</t>
  </si>
  <si>
    <t>Year 5</t>
  </si>
  <si>
    <t>Subtotals</t>
  </si>
  <si>
    <t>Fringe Benefits Subtotals</t>
  </si>
  <si>
    <t xml:space="preserve">Subtotals </t>
  </si>
  <si>
    <t>Stipends</t>
  </si>
  <si>
    <t>Fringe</t>
  </si>
  <si>
    <t>Total Indirect (F&amp;A)</t>
  </si>
  <si>
    <t>Total Costs</t>
  </si>
  <si>
    <t>Other</t>
  </si>
  <si>
    <t>Other Project Total</t>
  </si>
  <si>
    <t xml:space="preserve"> Indirect (F&amp;A) Base</t>
  </si>
  <si>
    <t>Total Direct Costs</t>
  </si>
  <si>
    <t>Project Start Date</t>
  </si>
  <si>
    <t>Project EndDate</t>
  </si>
  <si>
    <t>F&amp;A Rate (Indirect Cost)</t>
  </si>
  <si>
    <t xml:space="preserve">Fringe Rates Continued </t>
  </si>
  <si>
    <t>Proposal Budget Worksheet, 5 Years</t>
  </si>
  <si>
    <t>Compliments of the Office of Research and Sponsored Programs</t>
  </si>
  <si>
    <t>Faculty (Release Time)</t>
  </si>
  <si>
    <t>Faculty (Summer)</t>
  </si>
  <si>
    <t>Fulltime, and Part-time A</t>
  </si>
  <si>
    <t>Contractual Services</t>
  </si>
  <si>
    <t>Travel Project Total Requested/ Inkind</t>
  </si>
  <si>
    <t>Equipment Project Total Requested/ Inkind</t>
  </si>
  <si>
    <t>Person Months</t>
  </si>
  <si>
    <t># of Credits</t>
  </si>
  <si>
    <t xml:space="preserve"> Faculty (Release Time) Academic Year 9 months</t>
  </si>
  <si>
    <t>Faculty (Summer) 3 months</t>
  </si>
  <si>
    <t>Senior Key Personnel</t>
  </si>
  <si>
    <t>Other Personnel</t>
  </si>
  <si>
    <t>Full-time &amp; Part-Time A</t>
  </si>
  <si>
    <t>Note: A minimum of 1% academic year effort is required for all Senior Key Personnel</t>
  </si>
  <si>
    <t>Part-Time B</t>
  </si>
  <si>
    <t>Hourly Rate</t>
  </si>
  <si>
    <t># of Weeks</t>
  </si>
  <si>
    <t>Sponsor / Requested</t>
  </si>
  <si>
    <t>In-Kind  Match</t>
  </si>
  <si>
    <t>Total OTPS</t>
  </si>
  <si>
    <t>Total Salaries and Fringe</t>
  </si>
  <si>
    <t xml:space="preserve"> Project Totals</t>
  </si>
  <si>
    <t>38 hours per bi-weekly pay period and paid on an hourly basis</t>
  </si>
  <si>
    <t xml:space="preserve">Part Time B = Employees scheduled to work no more than </t>
  </si>
  <si>
    <t>Fulltime = 70 hours or more per bi-weekly  pay period and paid on an annual basis</t>
  </si>
  <si>
    <t>Part Time A = Part time employees scheduled to work more than 38 hours but less than 70 per bi-weekly pay period</t>
  </si>
  <si>
    <t>Senior Key Personnel  Subtotals</t>
  </si>
  <si>
    <t>Faculty (Summer)  Subtotals</t>
  </si>
  <si>
    <t>Fulltime and Part-Time A  Subtotals</t>
  </si>
  <si>
    <t>Part-Time B Project Subtotals</t>
  </si>
  <si>
    <t>Travel</t>
  </si>
  <si>
    <t>Subawards</t>
  </si>
  <si>
    <t>Contractual Services Project Total</t>
  </si>
  <si>
    <t>Subaward Project Total</t>
  </si>
  <si>
    <t>Stipends Project Total Requested/ Inkind</t>
  </si>
  <si>
    <t>Due Date:</t>
  </si>
  <si>
    <t xml:space="preserve">Grant Total </t>
  </si>
  <si>
    <t>Total Personnel Costs</t>
  </si>
  <si>
    <t>Key Personnel Project Total Requested / Inkind</t>
  </si>
  <si>
    <t>Faculty (Summer) Project Total Requested / Inkind</t>
  </si>
  <si>
    <t>Fulltime and Part-time A Project Total Requested / Inkind</t>
  </si>
  <si>
    <t>Part-Time B Project Total Requested / Inkind</t>
  </si>
  <si>
    <t>Other than Personnel Services (OTPS)</t>
  </si>
  <si>
    <t>Percent of Time &amp; Effort to Person Months (PM)</t>
  </si>
  <si>
    <t>Interactive Conversion Table</t>
  </si>
  <si>
    <t>3 month</t>
  </si>
  <si>
    <t>8 month</t>
  </si>
  <si>
    <t>9 month</t>
  </si>
  <si>
    <t>10 month</t>
  </si>
  <si>
    <t>12 month</t>
  </si>
  <si>
    <t>Summer Term</t>
  </si>
  <si>
    <t>Appointment</t>
  </si>
  <si>
    <t>Academic Year</t>
  </si>
  <si>
    <t>Calendar Year</t>
  </si>
  <si>
    <t xml:space="preserve">  % effort </t>
  </si>
  <si>
    <t xml:space="preserve">         PM</t>
  </si>
  <si>
    <t xml:space="preserve"> % effort</t>
  </si>
  <si>
    <t>PM</t>
  </si>
  <si>
    <t xml:space="preserve">  % effort</t>
  </si>
  <si>
    <t xml:space="preserve">        PM</t>
  </si>
  <si>
    <t>Instructions:</t>
  </si>
  <si>
    <t>To use the chart simply insert the percent effort that you want to convert into the -0- of the 3 mo. Summer Term % effort line and</t>
  </si>
  <si>
    <t>hit enter.  The person month for 3, 8, 9, 10, and 12 will be displayed simultaneously.</t>
  </si>
  <si>
    <t xml:space="preserve">There are three basic salary (wage) bases: Calendar Year, Academic Year and Summer Term. Here is a month/week/days   </t>
  </si>
  <si>
    <t>breakout for each:</t>
  </si>
  <si>
    <t>Academic Year (AY)</t>
  </si>
  <si>
    <t>9 months</t>
  </si>
  <si>
    <t>39 weeks</t>
  </si>
  <si>
    <t>273 days</t>
  </si>
  <si>
    <t>Summer Term (SM)</t>
  </si>
  <si>
    <t>3 months</t>
  </si>
  <si>
    <t>13 weeks</t>
  </si>
  <si>
    <t>90 days</t>
  </si>
  <si>
    <t xml:space="preserve">Calendar Year (CY) </t>
  </si>
  <si>
    <t>12 months</t>
  </si>
  <si>
    <t>52 weeks</t>
  </si>
  <si>
    <t>365 days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</si>
  <si>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</si>
  <si>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</si>
  <si>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</si>
  <si>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</si>
  <si>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</si>
  <si>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</si>
  <si>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</si>
  <si>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>Example 2: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</si>
  <si>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</si>
  <si>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</si>
  <si>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</si>
  <si>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Hours per Week</t>
  </si>
  <si>
    <t>Credit Hour to Perfect Effort</t>
  </si>
  <si>
    <t>Assumes 21 hours is a full 9-month load</t>
  </si>
  <si>
    <t>Hours</t>
  </si>
  <si>
    <t>%Effort</t>
  </si>
  <si>
    <t>Equipment ($5,000 or more)</t>
  </si>
  <si>
    <t>Materials and Supplies</t>
  </si>
  <si>
    <t xml:space="preserve"> Materials &amp; Supplies Project Total Requested / Inkind</t>
  </si>
  <si>
    <r>
      <t xml:space="preserve">Please note: </t>
    </r>
    <r>
      <rPr>
        <sz val="18"/>
        <rFont val="Arial"/>
        <family val="2"/>
      </rPr>
      <t>this templates automatically calculates university average fringe rates and the federally negotiated indirect/F&amp;A rates.  Please refer to the proposal guidelines for specific budgetary instructions.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</si>
</sst>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m/d/yy;@"/>
    <numFmt numFmtId="167" formatCode="_([$$-409]* #,##0.00_);_([$$-409]* \(#,##0.00\);_([$$-409]* &quot;-&quot;??_);_(@_)"/>
    <numFmt numFmtId="168" formatCode="[$$-409]#,##0.00_);\([$$-409]#,##0.00\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b/>
      <sz val="9"/>
      <color rgb="FF00B050"/>
      <name val="Arial"/>
      <family val="2"/>
    </font>
    <font>
      <b/>
      <sz val="9"/>
      <color indexed="2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rgb="FFFF0000"/>
      <name val="Arial"/>
      <family val="2"/>
    </font>
    <font>
      <sz val="18"/>
      <color indexed="10"/>
      <name val="Arial"/>
      <family val="2"/>
    </font>
    <font>
      <i/>
      <sz val="18"/>
      <name val="Arial"/>
      <family val="2"/>
    </font>
    <font>
      <b/>
      <sz val="18"/>
      <color theme="8"/>
      <name val="Arial"/>
      <family val="2"/>
    </font>
    <font>
      <sz val="18"/>
      <color theme="8"/>
      <name val="Arial"/>
      <family val="2"/>
    </font>
    <font>
      <b/>
      <sz val="18"/>
      <color indexed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399945066682943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 style="thin">
        <color auto="1"/>
      </bottom>
      <diagonal/>
    </border>
    <border>
      <left/>
      <right style="medium">
        <color theme="0" tint="-0.34998626667073579"/>
      </right>
      <top/>
      <bottom style="thin">
        <color auto="1"/>
      </bottom>
      <diagonal/>
    </border>
    <border>
      <left style="medium">
        <color theme="0" tint="-0.34998626667073579"/>
      </left>
      <right/>
      <top style="thin">
        <color auto="1"/>
      </top>
      <bottom/>
      <diagonal/>
    </border>
    <border>
      <left/>
      <right style="medium">
        <color theme="0" tint="-0.34998626667073579"/>
      </right>
      <top style="thin">
        <color auto="1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8" borderId="0" xfId="0" applyFont="1" applyFill="1" applyAlignment="1">
      <alignment horizontal="center"/>
    </xf>
    <xf numFmtId="0" fontId="3" fillId="8" borderId="0" xfId="0" applyFont="1" applyFill="1"/>
    <xf numFmtId="0" fontId="4" fillId="8" borderId="0" xfId="0" applyFont="1" applyFill="1"/>
    <xf numFmtId="0" fontId="4" fillId="8" borderId="0" xfId="0" applyFont="1" applyFill="1" applyBorder="1" applyAlignment="1">
      <alignment horizontal="center"/>
    </xf>
    <xf numFmtId="0" fontId="5" fillId="8" borderId="0" xfId="0" applyFont="1" applyFill="1"/>
    <xf numFmtId="0" fontId="4" fillId="8" borderId="0" xfId="0" applyFont="1" applyFill="1" applyAlignment="1">
      <alignment horizontal="right"/>
    </xf>
    <xf numFmtId="0" fontId="3" fillId="0" borderId="1" xfId="0" applyFont="1" applyBorder="1"/>
    <xf numFmtId="2" fontId="3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indent="8"/>
    </xf>
    <xf numFmtId="2" fontId="0" fillId="0" borderId="0" xfId="0" applyNumberFormat="1"/>
    <xf numFmtId="0" fontId="5" fillId="9" borderId="0" xfId="0" applyFont="1" applyFill="1"/>
    <xf numFmtId="0" fontId="4" fillId="9" borderId="0" xfId="0" applyFont="1" applyFill="1" applyAlignment="1">
      <alignment horizontal="right"/>
    </xf>
    <xf numFmtId="0" fontId="3" fillId="9" borderId="1" xfId="0" applyFont="1" applyFill="1" applyBorder="1"/>
    <xf numFmtId="0" fontId="3" fillId="9" borderId="0" xfId="0" applyFont="1" applyFill="1"/>
    <xf numFmtId="0" fontId="6" fillId="9" borderId="0" xfId="0" applyFont="1" applyFill="1"/>
    <xf numFmtId="2" fontId="6" fillId="9" borderId="3" xfId="0" applyNumberFormat="1" applyFont="1" applyFill="1" applyBorder="1"/>
    <xf numFmtId="0" fontId="3" fillId="9" borderId="31" xfId="0" applyFont="1" applyFill="1" applyBorder="1"/>
    <xf numFmtId="2" fontId="3" fillId="9" borderId="31" xfId="0" applyNumberFormat="1" applyFont="1" applyFill="1" applyBorder="1"/>
    <xf numFmtId="0" fontId="6" fillId="9" borderId="3" xfId="0" applyFont="1" applyFill="1" applyBorder="1"/>
    <xf numFmtId="2" fontId="6" fillId="3" borderId="0" xfId="0" applyNumberFormat="1" applyFont="1" applyFill="1" applyBorder="1"/>
    <xf numFmtId="0" fontId="6" fillId="3" borderId="3" xfId="0" applyFont="1" applyFill="1" applyBorder="1"/>
    <xf numFmtId="0" fontId="3" fillId="3" borderId="0" xfId="0" applyFont="1" applyFill="1" applyBorder="1"/>
    <xf numFmtId="2" fontId="6" fillId="3" borderId="31" xfId="0" applyNumberFormat="1" applyFont="1" applyFill="1" applyBorder="1"/>
    <xf numFmtId="0" fontId="3" fillId="3" borderId="31" xfId="0" applyFont="1" applyFill="1" applyBorder="1"/>
    <xf numFmtId="2" fontId="6" fillId="3" borderId="3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/>
    </xf>
    <xf numFmtId="2" fontId="6" fillId="3" borderId="3" xfId="0" applyNumberFormat="1" applyFont="1" applyFill="1" applyBorder="1"/>
    <xf numFmtId="2" fontId="3" fillId="3" borderId="31" xfId="0" applyNumberFormat="1" applyFont="1" applyFill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3" borderId="0" xfId="0" applyFont="1" applyFill="1" applyBorder="1" applyProtection="1"/>
    <xf numFmtId="0" fontId="13" fillId="0" borderId="0" xfId="0" applyFont="1" applyFill="1" applyBorder="1" applyProtection="1"/>
    <xf numFmtId="0" fontId="12" fillId="3" borderId="15" xfId="0" applyFont="1" applyFill="1" applyBorder="1" applyAlignment="1" applyProtection="1">
      <alignment horizontal="right"/>
    </xf>
    <xf numFmtId="0" fontId="12" fillId="3" borderId="0" xfId="0" applyFont="1" applyFill="1" applyBorder="1" applyAlignment="1" applyProtection="1"/>
    <xf numFmtId="0" fontId="12" fillId="3" borderId="0" xfId="0" applyFont="1" applyFill="1" applyBorder="1" applyProtection="1"/>
    <xf numFmtId="0" fontId="12" fillId="0" borderId="0" xfId="0" applyFont="1" applyFill="1" applyBorder="1" applyProtection="1"/>
    <xf numFmtId="0" fontId="13" fillId="3" borderId="15" xfId="0" applyFont="1" applyFill="1" applyBorder="1" applyAlignment="1" applyProtection="1"/>
    <xf numFmtId="0" fontId="13" fillId="3" borderId="0" xfId="0" applyFont="1" applyFill="1" applyBorder="1" applyAlignment="1" applyProtection="1"/>
    <xf numFmtId="2" fontId="13" fillId="3" borderId="0" xfId="0" applyNumberFormat="1" applyFont="1" applyFill="1" applyBorder="1" applyAlignment="1" applyProtection="1"/>
    <xf numFmtId="0" fontId="13" fillId="3" borderId="16" xfId="0" applyFont="1" applyFill="1" applyBorder="1" applyAlignment="1" applyProtection="1"/>
    <xf numFmtId="0" fontId="14" fillId="3" borderId="0" xfId="0" applyFont="1" applyFill="1" applyBorder="1" applyProtection="1"/>
    <xf numFmtId="0" fontId="14" fillId="3" borderId="16" xfId="0" applyFont="1" applyFill="1" applyBorder="1" applyProtection="1"/>
    <xf numFmtId="0" fontId="13" fillId="3" borderId="16" xfId="0" applyFont="1" applyFill="1" applyBorder="1" applyProtection="1"/>
    <xf numFmtId="0" fontId="12" fillId="3" borderId="15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2" fontId="13" fillId="3" borderId="0" xfId="0" applyNumberFormat="1" applyFont="1" applyFill="1" applyBorder="1" applyAlignment="1" applyProtection="1">
      <alignment horizontal="left"/>
    </xf>
    <xf numFmtId="2" fontId="13" fillId="3" borderId="0" xfId="0" applyNumberFormat="1" applyFont="1" applyFill="1" applyBorder="1" applyProtection="1"/>
    <xf numFmtId="0" fontId="13" fillId="3" borderId="15" xfId="0" applyFont="1" applyFill="1" applyBorder="1" applyAlignment="1" applyProtection="1">
      <alignment horizontal="left" indent="2"/>
    </xf>
    <xf numFmtId="10" fontId="13" fillId="3" borderId="0" xfId="0" applyNumberFormat="1" applyFont="1" applyFill="1" applyBorder="1" applyProtection="1">
      <protection locked="0"/>
    </xf>
    <xf numFmtId="2" fontId="13" fillId="3" borderId="0" xfId="0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</xf>
    <xf numFmtId="0" fontId="12" fillId="3" borderId="15" xfId="0" applyFont="1" applyFill="1" applyBorder="1" applyProtection="1"/>
    <xf numFmtId="10" fontId="15" fillId="3" borderId="0" xfId="0" applyNumberFormat="1" applyFont="1" applyFill="1" applyBorder="1" applyProtection="1">
      <protection locked="0"/>
    </xf>
    <xf numFmtId="2" fontId="15" fillId="3" borderId="0" xfId="0" applyNumberFormat="1" applyFont="1" applyFill="1" applyBorder="1" applyProtection="1">
      <protection locked="0"/>
    </xf>
    <xf numFmtId="0" fontId="13" fillId="3" borderId="15" xfId="0" applyFont="1" applyFill="1" applyBorder="1" applyAlignment="1" applyProtection="1">
      <alignment horizontal="left" indent="3"/>
    </xf>
    <xf numFmtId="10" fontId="13" fillId="3" borderId="0" xfId="0" applyNumberFormat="1" applyFont="1" applyFill="1" applyBorder="1" applyAlignment="1" applyProtection="1">
      <protection locked="0"/>
    </xf>
    <xf numFmtId="0" fontId="13" fillId="3" borderId="15" xfId="0" applyFont="1" applyFill="1" applyBorder="1" applyProtection="1"/>
    <xf numFmtId="0" fontId="14" fillId="3" borderId="15" xfId="0" applyFont="1" applyFill="1" applyBorder="1" applyProtection="1"/>
    <xf numFmtId="0" fontId="12" fillId="3" borderId="18" xfId="0" applyFont="1" applyFill="1" applyBorder="1" applyProtection="1"/>
    <xf numFmtId="0" fontId="12" fillId="3" borderId="1" xfId="0" applyFont="1" applyFill="1" applyBorder="1" applyProtection="1"/>
    <xf numFmtId="0" fontId="13" fillId="3" borderId="1" xfId="0" applyFont="1" applyFill="1" applyBorder="1" applyProtection="1"/>
    <xf numFmtId="2" fontId="13" fillId="3" borderId="1" xfId="0" applyNumberFormat="1" applyFont="1" applyFill="1" applyBorder="1" applyProtection="1"/>
    <xf numFmtId="3" fontId="13" fillId="3" borderId="1" xfId="0" applyNumberFormat="1" applyFont="1" applyFill="1" applyBorder="1" applyProtection="1">
      <protection locked="0"/>
    </xf>
    <xf numFmtId="0" fontId="12" fillId="3" borderId="20" xfId="0" applyFont="1" applyFill="1" applyBorder="1" applyAlignment="1" applyProtection="1"/>
    <xf numFmtId="0" fontId="12" fillId="3" borderId="3" xfId="0" applyFont="1" applyFill="1" applyBorder="1" applyAlignment="1" applyProtection="1">
      <alignment horizontal="center"/>
    </xf>
    <xf numFmtId="10" fontId="12" fillId="3" borderId="3" xfId="0" applyNumberFormat="1" applyFont="1" applyFill="1" applyBorder="1" applyAlignment="1" applyProtection="1">
      <alignment horizontal="center"/>
    </xf>
    <xf numFmtId="2" fontId="12" fillId="3" borderId="3" xfId="0" applyNumberFormat="1" applyFont="1" applyFill="1" applyBorder="1" applyAlignment="1" applyProtection="1">
      <alignment horizontal="center" wrapText="1"/>
    </xf>
    <xf numFmtId="0" fontId="12" fillId="3" borderId="3" xfId="0" applyFont="1" applyFill="1" applyBorder="1" applyAlignment="1" applyProtection="1">
      <alignment horizontal="center" wrapText="1"/>
    </xf>
    <xf numFmtId="0" fontId="12" fillId="3" borderId="2" xfId="0" applyFont="1" applyFill="1" applyBorder="1" applyProtection="1"/>
    <xf numFmtId="0" fontId="12" fillId="3" borderId="3" xfId="0" applyFont="1" applyFill="1" applyBorder="1" applyAlignment="1" applyProtection="1">
      <alignment horizontal="center" vertical="center" wrapText="1"/>
    </xf>
    <xf numFmtId="3" fontId="12" fillId="3" borderId="3" xfId="0" applyNumberFormat="1" applyFont="1" applyFill="1" applyBorder="1" applyProtection="1">
      <protection locked="0"/>
    </xf>
    <xf numFmtId="0" fontId="12" fillId="3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left"/>
      <protection locked="0"/>
    </xf>
    <xf numFmtId="0" fontId="13" fillId="0" borderId="7" xfId="0" applyFont="1" applyFill="1" applyBorder="1" applyProtection="1">
      <protection locked="0"/>
    </xf>
    <xf numFmtId="10" fontId="13" fillId="0" borderId="7" xfId="3" applyNumberFormat="1" applyFont="1" applyFill="1" applyBorder="1" applyAlignment="1" applyProtection="1">
      <alignment horizontal="center"/>
      <protection locked="0"/>
    </xf>
    <xf numFmtId="2" fontId="13" fillId="0" borderId="7" xfId="3" applyNumberFormat="1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Alignment="1" applyProtection="1">
      <alignment horizontal="left"/>
    </xf>
    <xf numFmtId="42" fontId="13" fillId="0" borderId="7" xfId="1" applyNumberFormat="1" applyFont="1" applyFill="1" applyBorder="1" applyProtection="1">
      <protection locked="0"/>
    </xf>
    <xf numFmtId="3" fontId="13" fillId="6" borderId="0" xfId="0" applyNumberFormat="1" applyFont="1" applyFill="1" applyBorder="1" applyProtection="1">
      <protection locked="0"/>
    </xf>
    <xf numFmtId="8" fontId="13" fillId="0" borderId="7" xfId="2" applyNumberFormat="1" applyFont="1" applyFill="1" applyBorder="1" applyAlignment="1" applyProtection="1"/>
    <xf numFmtId="8" fontId="13" fillId="0" borderId="7" xfId="2" applyNumberFormat="1" applyFont="1" applyFill="1" applyBorder="1" applyAlignment="1" applyProtection="1">
      <protection locked="0"/>
    </xf>
    <xf numFmtId="8" fontId="13" fillId="0" borderId="23" xfId="2" applyNumberFormat="1" applyFont="1" applyFill="1" applyBorder="1" applyAlignment="1" applyProtection="1">
      <protection locked="0"/>
    </xf>
    <xf numFmtId="8" fontId="13" fillId="2" borderId="7" xfId="2" applyNumberFormat="1" applyFont="1" applyFill="1" applyBorder="1" applyAlignment="1" applyProtection="1">
      <protection locked="0"/>
    </xf>
    <xf numFmtId="165" fontId="13" fillId="2" borderId="0" xfId="0" applyNumberFormat="1" applyFont="1" applyFill="1" applyBorder="1" applyProtection="1"/>
    <xf numFmtId="2" fontId="13" fillId="2" borderId="0" xfId="0" applyNumberFormat="1" applyFont="1" applyFill="1" applyBorder="1" applyProtection="1"/>
    <xf numFmtId="165" fontId="13" fillId="6" borderId="0" xfId="0" applyNumberFormat="1" applyFont="1" applyFill="1" applyBorder="1" applyProtection="1"/>
    <xf numFmtId="8" fontId="12" fillId="0" borderId="7" xfId="2" applyNumberFormat="1" applyFont="1" applyFill="1" applyBorder="1" applyProtection="1"/>
    <xf numFmtId="8" fontId="13" fillId="2" borderId="7" xfId="0" applyNumberFormat="1" applyFont="1" applyFill="1" applyBorder="1" applyProtection="1"/>
    <xf numFmtId="8" fontId="12" fillId="0" borderId="23" xfId="2" applyNumberFormat="1" applyFont="1" applyFill="1" applyBorder="1" applyProtection="1"/>
    <xf numFmtId="164" fontId="13" fillId="3" borderId="0" xfId="0" applyNumberFormat="1" applyFont="1" applyFill="1" applyBorder="1" applyProtection="1"/>
    <xf numFmtId="164" fontId="13" fillId="0" borderId="0" xfId="0" applyNumberFormat="1" applyFont="1" applyFill="1" applyBorder="1" applyProtection="1"/>
    <xf numFmtId="165" fontId="12" fillId="0" borderId="0" xfId="0" applyNumberFormat="1" applyFont="1" applyFill="1" applyBorder="1" applyProtection="1"/>
    <xf numFmtId="2" fontId="12" fillId="0" borderId="0" xfId="0" applyNumberFormat="1" applyFont="1" applyFill="1" applyBorder="1" applyProtection="1"/>
    <xf numFmtId="8" fontId="13" fillId="2" borderId="0" xfId="0" applyNumberFormat="1" applyFont="1" applyFill="1" applyBorder="1" applyProtection="1"/>
    <xf numFmtId="8" fontId="13" fillId="2" borderId="16" xfId="0" applyNumberFormat="1" applyFont="1" applyFill="1" applyBorder="1" applyProtection="1"/>
    <xf numFmtId="0" fontId="12" fillId="4" borderId="24" xfId="0" applyFont="1" applyFill="1" applyBorder="1" applyAlignment="1" applyProtection="1">
      <alignment horizontal="right"/>
    </xf>
    <xf numFmtId="0" fontId="12" fillId="4" borderId="9" xfId="0" applyFont="1" applyFill="1" applyBorder="1" applyAlignment="1" applyProtection="1">
      <alignment horizontal="right"/>
    </xf>
    <xf numFmtId="165" fontId="12" fillId="4" borderId="9" xfId="0" applyNumberFormat="1" applyFont="1" applyFill="1" applyBorder="1" applyProtection="1"/>
    <xf numFmtId="2" fontId="12" fillId="4" borderId="9" xfId="0" applyNumberFormat="1" applyFont="1" applyFill="1" applyBorder="1" applyProtection="1"/>
    <xf numFmtId="165" fontId="13" fillId="4" borderId="9" xfId="0" applyNumberFormat="1" applyFont="1" applyFill="1" applyBorder="1" applyProtection="1"/>
    <xf numFmtId="8" fontId="13" fillId="4" borderId="9" xfId="0" applyNumberFormat="1" applyFont="1" applyFill="1" applyBorder="1" applyProtection="1"/>
    <xf numFmtId="8" fontId="13" fillId="4" borderId="25" xfId="0" applyNumberFormat="1" applyFont="1" applyFill="1" applyBorder="1" applyProtection="1"/>
    <xf numFmtId="0" fontId="12" fillId="3" borderId="0" xfId="0" applyFont="1" applyFill="1" applyBorder="1" applyAlignment="1" applyProtection="1">
      <alignment horizontal="center"/>
    </xf>
    <xf numFmtId="2" fontId="12" fillId="3" borderId="0" xfId="0" applyNumberFormat="1" applyFont="1" applyFill="1" applyBorder="1" applyAlignment="1" applyProtection="1">
      <alignment horizontal="center" wrapText="1"/>
    </xf>
    <xf numFmtId="165" fontId="13" fillId="0" borderId="0" xfId="0" applyNumberFormat="1" applyFont="1" applyFill="1" applyBorder="1" applyProtection="1"/>
    <xf numFmtId="0" fontId="12" fillId="6" borderId="0" xfId="0" applyFont="1" applyFill="1" applyBorder="1" applyProtection="1"/>
    <xf numFmtId="8" fontId="12" fillId="6" borderId="0" xfId="0" applyNumberFormat="1" applyFont="1" applyFill="1" applyBorder="1" applyProtection="1"/>
    <xf numFmtId="0" fontId="13" fillId="0" borderId="22" xfId="0" applyFont="1" applyFill="1" applyBorder="1" applyAlignment="1" applyProtection="1">
      <alignment horizontal="left"/>
    </xf>
    <xf numFmtId="0" fontId="16" fillId="0" borderId="7" xfId="0" applyFont="1" applyFill="1" applyBorder="1" applyProtection="1"/>
    <xf numFmtId="1" fontId="13" fillId="0" borderId="7" xfId="0" applyNumberFormat="1" applyFont="1" applyFill="1" applyBorder="1" applyAlignment="1" applyProtection="1">
      <alignment horizontal="center"/>
    </xf>
    <xf numFmtId="2" fontId="13" fillId="0" borderId="7" xfId="0" applyNumberFormat="1" applyFont="1" applyFill="1" applyBorder="1" applyAlignment="1" applyProtection="1">
      <alignment horizontal="center"/>
    </xf>
    <xf numFmtId="0" fontId="13" fillId="0" borderId="7" xfId="0" applyFont="1" applyFill="1" applyBorder="1" applyProtection="1"/>
    <xf numFmtId="44" fontId="13" fillId="0" borderId="7" xfId="2" applyNumberFormat="1" applyFont="1" applyFill="1" applyBorder="1" applyProtection="1"/>
    <xf numFmtId="0" fontId="13" fillId="6" borderId="0" xfId="0" applyFont="1" applyFill="1" applyBorder="1" applyProtection="1"/>
    <xf numFmtId="7" fontId="13" fillId="0" borderId="7" xfId="2" applyNumberFormat="1" applyFont="1" applyFill="1" applyBorder="1" applyProtection="1"/>
    <xf numFmtId="8" fontId="13" fillId="0" borderId="7" xfId="2" applyNumberFormat="1" applyFont="1" applyFill="1" applyBorder="1" applyProtection="1">
      <protection locked="0"/>
    </xf>
    <xf numFmtId="8" fontId="13" fillId="0" borderId="7" xfId="2" applyNumberFormat="1" applyFont="1" applyFill="1" applyBorder="1" applyProtection="1"/>
    <xf numFmtId="8" fontId="13" fillId="0" borderId="23" xfId="2" applyNumberFormat="1" applyFont="1" applyFill="1" applyBorder="1" applyProtection="1">
      <protection locked="0"/>
    </xf>
    <xf numFmtId="1" fontId="13" fillId="0" borderId="7" xfId="3" applyNumberFormat="1" applyFont="1" applyFill="1" applyBorder="1" applyAlignment="1" applyProtection="1">
      <alignment horizontal="center"/>
      <protection locked="0"/>
    </xf>
    <xf numFmtId="44" fontId="13" fillId="0" borderId="7" xfId="2" applyNumberFormat="1" applyFont="1" applyFill="1" applyBorder="1" applyProtection="1">
      <protection locked="0"/>
    </xf>
    <xf numFmtId="8" fontId="13" fillId="2" borderId="7" xfId="2" applyNumberFormat="1" applyFont="1" applyFill="1" applyBorder="1" applyProtection="1">
      <protection locked="0"/>
    </xf>
    <xf numFmtId="7" fontId="12" fillId="0" borderId="7" xfId="2" applyNumberFormat="1" applyFont="1" applyFill="1" applyBorder="1" applyProtection="1"/>
    <xf numFmtId="165" fontId="12" fillId="0" borderId="11" xfId="0" applyNumberFormat="1" applyFont="1" applyFill="1" applyBorder="1" applyProtection="1"/>
    <xf numFmtId="2" fontId="12" fillId="0" borderId="11" xfId="0" applyNumberFormat="1" applyFont="1" applyFill="1" applyBorder="1" applyProtection="1"/>
    <xf numFmtId="0" fontId="13" fillId="0" borderId="11" xfId="0" applyFont="1" applyFill="1" applyBorder="1" applyProtection="1"/>
    <xf numFmtId="0" fontId="13" fillId="4" borderId="9" xfId="0" applyFont="1" applyFill="1" applyBorder="1" applyProtection="1"/>
    <xf numFmtId="165" fontId="12" fillId="3" borderId="0" xfId="0" applyNumberFormat="1" applyFont="1" applyFill="1" applyBorder="1" applyProtection="1"/>
    <xf numFmtId="2" fontId="12" fillId="3" borderId="0" xfId="0" applyNumberFormat="1" applyFont="1" applyFill="1" applyBorder="1" applyProtection="1"/>
    <xf numFmtId="165" fontId="13" fillId="3" borderId="0" xfId="0" applyNumberFormat="1" applyFont="1" applyFill="1" applyBorder="1" applyProtection="1"/>
    <xf numFmtId="165" fontId="12" fillId="3" borderId="4" xfId="0" applyNumberFormat="1" applyFont="1" applyFill="1" applyBorder="1" applyProtection="1"/>
    <xf numFmtId="8" fontId="13" fillId="3" borderId="5" xfId="0" applyNumberFormat="1" applyFont="1" applyFill="1" applyBorder="1" applyProtection="1"/>
    <xf numFmtId="8" fontId="13" fillId="3" borderId="0" xfId="0" applyNumberFormat="1" applyFont="1" applyFill="1" applyBorder="1" applyProtection="1"/>
    <xf numFmtId="8" fontId="13" fillId="3" borderId="16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Alignment="1" applyProtection="1">
      <alignment horizontal="center"/>
    </xf>
    <xf numFmtId="8" fontId="12" fillId="3" borderId="0" xfId="0" applyNumberFormat="1" applyFont="1" applyFill="1" applyBorder="1" applyProtection="1"/>
    <xf numFmtId="0" fontId="13" fillId="3" borderId="22" xfId="0" applyFont="1" applyFill="1" applyBorder="1" applyAlignment="1" applyProtection="1">
      <alignment horizontal="left"/>
    </xf>
    <xf numFmtId="0" fontId="12" fillId="3" borderId="7" xfId="0" applyFont="1" applyFill="1" applyBorder="1" applyAlignment="1" applyProtection="1">
      <alignment horizontal="center"/>
    </xf>
    <xf numFmtId="10" fontId="13" fillId="0" borderId="7" xfId="0" applyNumberFormat="1" applyFont="1" applyFill="1" applyBorder="1" applyAlignment="1" applyProtection="1">
      <alignment horizontal="center"/>
    </xf>
    <xf numFmtId="2" fontId="12" fillId="3" borderId="7" xfId="0" applyNumberFormat="1" applyFont="1" applyFill="1" applyBorder="1" applyAlignment="1" applyProtection="1">
      <alignment horizontal="center"/>
    </xf>
    <xf numFmtId="165" fontId="13" fillId="0" borderId="7" xfId="0" applyNumberFormat="1" applyFont="1" applyFill="1" applyBorder="1" applyProtection="1"/>
    <xf numFmtId="167" fontId="13" fillId="3" borderId="7" xfId="2" applyNumberFormat="1" applyFont="1" applyFill="1" applyBorder="1" applyAlignment="1" applyProtection="1">
      <alignment horizontal="center"/>
    </xf>
    <xf numFmtId="8" fontId="13" fillId="3" borderId="7" xfId="0" applyNumberFormat="1" applyFont="1" applyFill="1" applyBorder="1" applyAlignment="1" applyProtection="1">
      <alignment horizontal="center"/>
    </xf>
    <xf numFmtId="8" fontId="12" fillId="3" borderId="23" xfId="0" applyNumberFormat="1" applyFont="1" applyFill="1" applyBorder="1" applyAlignment="1" applyProtection="1">
      <alignment horizontal="center"/>
    </xf>
    <xf numFmtId="167" fontId="13" fillId="0" borderId="7" xfId="2" applyNumberFormat="1" applyFont="1" applyFill="1" applyBorder="1" applyAlignment="1" applyProtection="1">
      <alignment horizontal="center"/>
    </xf>
    <xf numFmtId="0" fontId="13" fillId="2" borderId="0" xfId="0" applyFont="1" applyFill="1" applyBorder="1" applyProtection="1"/>
    <xf numFmtId="0" fontId="13" fillId="0" borderId="22" xfId="0" applyFont="1" applyFill="1" applyBorder="1" applyAlignment="1" applyProtection="1">
      <alignment horizontal="left" indent="3"/>
      <protection locked="0"/>
    </xf>
    <xf numFmtId="167" fontId="13" fillId="0" borderId="7" xfId="2" applyNumberFormat="1" applyFont="1" applyFill="1" applyBorder="1" applyProtection="1">
      <protection locked="0"/>
    </xf>
    <xf numFmtId="3" fontId="13" fillId="2" borderId="0" xfId="0" applyNumberFormat="1" applyFont="1" applyFill="1" applyBorder="1" applyProtection="1">
      <protection locked="0"/>
    </xf>
    <xf numFmtId="8" fontId="13" fillId="2" borderId="7" xfId="0" applyNumberFormat="1" applyFont="1" applyFill="1" applyBorder="1" applyProtection="1">
      <protection locked="0"/>
    </xf>
    <xf numFmtId="168" fontId="12" fillId="0" borderId="7" xfId="2" applyNumberFormat="1" applyFont="1" applyFill="1" applyBorder="1" applyProtection="1"/>
    <xf numFmtId="0" fontId="12" fillId="4" borderId="15" xfId="0" applyFont="1" applyFill="1" applyBorder="1" applyAlignment="1" applyProtection="1">
      <alignment horizontal="right"/>
    </xf>
    <xf numFmtId="0" fontId="12" fillId="4" borderId="0" xfId="0" applyFont="1" applyFill="1" applyBorder="1" applyAlignment="1" applyProtection="1">
      <alignment horizontal="right"/>
    </xf>
    <xf numFmtId="165" fontId="12" fillId="4" borderId="0" xfId="0" applyNumberFormat="1" applyFont="1" applyFill="1" applyBorder="1" applyProtection="1"/>
    <xf numFmtId="2" fontId="12" fillId="4" borderId="0" xfId="0" applyNumberFormat="1" applyFont="1" applyFill="1" applyBorder="1" applyProtection="1"/>
    <xf numFmtId="165" fontId="13" fillId="4" borderId="0" xfId="0" applyNumberFormat="1" applyFont="1" applyFill="1" applyBorder="1" applyProtection="1"/>
    <xf numFmtId="8" fontId="13" fillId="4" borderId="0" xfId="0" applyNumberFormat="1" applyFont="1" applyFill="1" applyBorder="1" applyProtection="1"/>
    <xf numFmtId="8" fontId="13" fillId="4" borderId="16" xfId="0" applyNumberFormat="1" applyFont="1" applyFill="1" applyBorder="1" applyProtection="1"/>
    <xf numFmtId="0" fontId="12" fillId="3" borderId="0" xfId="0" applyFont="1" applyFill="1" applyBorder="1" applyAlignment="1" applyProtection="1">
      <alignment horizontal="center" wrapText="1"/>
    </xf>
    <xf numFmtId="165" fontId="12" fillId="0" borderId="0" xfId="0" applyNumberFormat="1" applyFont="1" applyFill="1" applyBorder="1" applyAlignment="1" applyProtection="1">
      <alignment horizontal="center" wrapText="1"/>
    </xf>
    <xf numFmtId="164" fontId="13" fillId="0" borderId="7" xfId="0" applyNumberFormat="1" applyFont="1" applyFill="1" applyBorder="1" applyAlignment="1" applyProtection="1">
      <alignment horizontal="center"/>
    </xf>
    <xf numFmtId="2" fontId="13" fillId="3" borderId="7" xfId="0" applyNumberFormat="1" applyFont="1" applyFill="1" applyBorder="1" applyProtection="1"/>
    <xf numFmtId="42" fontId="13" fillId="0" borderId="7" xfId="0" applyNumberFormat="1" applyFont="1" applyFill="1" applyBorder="1" applyAlignment="1" applyProtection="1">
      <alignment horizontal="center"/>
    </xf>
    <xf numFmtId="42" fontId="12" fillId="0" borderId="7" xfId="0" applyNumberFormat="1" applyFont="1" applyFill="1" applyBorder="1" applyProtection="1"/>
    <xf numFmtId="8" fontId="12" fillId="0" borderId="7" xfId="0" applyNumberFormat="1" applyFont="1" applyFill="1" applyBorder="1" applyProtection="1"/>
    <xf numFmtId="8" fontId="12" fillId="0" borderId="23" xfId="0" applyNumberFormat="1" applyFont="1" applyFill="1" applyBorder="1" applyProtection="1"/>
    <xf numFmtId="8" fontId="12" fillId="0" borderId="6" xfId="0" applyNumberFormat="1" applyFont="1" applyFill="1" applyBorder="1" applyProtection="1"/>
    <xf numFmtId="8" fontId="13" fillId="0" borderId="6" xfId="0" applyNumberFormat="1" applyFont="1" applyFill="1" applyBorder="1" applyProtection="1"/>
    <xf numFmtId="8" fontId="12" fillId="2" borderId="6" xfId="0" applyNumberFormat="1" applyFont="1" applyFill="1" applyBorder="1" applyProtection="1"/>
    <xf numFmtId="8" fontId="13" fillId="2" borderId="6" xfId="0" applyNumberFormat="1" applyFont="1" applyFill="1" applyBorder="1" applyProtection="1"/>
    <xf numFmtId="8" fontId="12" fillId="2" borderId="17" xfId="0" applyNumberFormat="1" applyFont="1" applyFill="1" applyBorder="1" applyProtection="1"/>
    <xf numFmtId="8" fontId="12" fillId="3" borderId="16" xfId="0" applyNumberFormat="1" applyFont="1" applyFill="1" applyBorder="1" applyProtection="1"/>
    <xf numFmtId="0" fontId="13" fillId="0" borderId="0" xfId="0" applyFont="1" applyFill="1" applyBorder="1" applyAlignment="1" applyProtection="1">
      <alignment horizontal="left" indent="10"/>
      <protection locked="0"/>
    </xf>
    <xf numFmtId="0" fontId="13" fillId="6" borderId="0" xfId="0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2" fontId="13" fillId="0" borderId="0" xfId="0" applyNumberFormat="1" applyFont="1" applyFill="1" applyBorder="1" applyProtection="1">
      <protection locked="0"/>
    </xf>
    <xf numFmtId="0" fontId="13" fillId="2" borderId="0" xfId="0" applyFont="1" applyFill="1" applyBorder="1" applyProtection="1">
      <protection locked="0"/>
    </xf>
    <xf numFmtId="8" fontId="13" fillId="0" borderId="7" xfId="0" applyNumberFormat="1" applyFont="1" applyFill="1" applyBorder="1" applyProtection="1">
      <protection locked="0"/>
    </xf>
    <xf numFmtId="8" fontId="13" fillId="0" borderId="23" xfId="0" applyNumberFormat="1" applyFont="1" applyFill="1" applyBorder="1" applyProtection="1">
      <protection locked="0"/>
    </xf>
    <xf numFmtId="164" fontId="13" fillId="2" borderId="0" xfId="0" applyNumberFormat="1" applyFont="1" applyFill="1" applyBorder="1" applyProtection="1"/>
    <xf numFmtId="8" fontId="12" fillId="0" borderId="0" xfId="0" applyNumberFormat="1" applyFont="1" applyFill="1" applyBorder="1" applyProtection="1"/>
    <xf numFmtId="8" fontId="13" fillId="0" borderId="0" xfId="0" applyNumberFormat="1" applyFont="1" applyFill="1" applyBorder="1" applyProtection="1"/>
    <xf numFmtId="0" fontId="12" fillId="4" borderId="15" xfId="0" applyFont="1" applyFill="1" applyBorder="1" applyAlignment="1" applyProtection="1">
      <alignment horizontal="left"/>
    </xf>
    <xf numFmtId="0" fontId="12" fillId="4" borderId="0" xfId="0" applyFont="1" applyFill="1" applyBorder="1" applyAlignment="1" applyProtection="1">
      <alignment horizontal="left"/>
    </xf>
    <xf numFmtId="0" fontId="13" fillId="4" borderId="0" xfId="0" applyFont="1" applyFill="1" applyBorder="1" applyProtection="1"/>
    <xf numFmtId="0" fontId="13" fillId="0" borderId="15" xfId="0" applyFont="1" applyFill="1" applyBorder="1" applyAlignment="1" applyProtection="1">
      <alignment horizontal="left"/>
    </xf>
    <xf numFmtId="0" fontId="13" fillId="10" borderId="0" xfId="0" applyFont="1" applyFill="1" applyBorder="1" applyProtection="1"/>
    <xf numFmtId="2" fontId="13" fillId="0" borderId="0" xfId="0" applyNumberFormat="1" applyFont="1" applyFill="1" applyBorder="1" applyProtection="1"/>
    <xf numFmtId="8" fontId="13" fillId="0" borderId="16" xfId="0" applyNumberFormat="1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10" borderId="0" xfId="0" applyFont="1" applyFill="1" applyBorder="1" applyProtection="1">
      <protection locked="0"/>
    </xf>
    <xf numFmtId="8" fontId="13" fillId="0" borderId="0" xfId="0" applyNumberFormat="1" applyFont="1" applyFill="1" applyBorder="1" applyProtection="1">
      <protection locked="0"/>
    </xf>
    <xf numFmtId="8" fontId="13" fillId="2" borderId="0" xfId="0" applyNumberFormat="1" applyFont="1" applyFill="1" applyBorder="1" applyProtection="1">
      <protection locked="0"/>
    </xf>
    <xf numFmtId="8" fontId="13" fillId="0" borderId="16" xfId="0" applyNumberFormat="1" applyFont="1" applyFill="1" applyBorder="1" applyProtection="1">
      <protection locked="0"/>
    </xf>
    <xf numFmtId="8" fontId="12" fillId="0" borderId="16" xfId="0" applyNumberFormat="1" applyFont="1" applyFill="1" applyBorder="1" applyProtection="1"/>
    <xf numFmtId="0" fontId="12" fillId="4" borderId="15" xfId="0" applyFont="1" applyFill="1" applyBorder="1" applyAlignment="1" applyProtection="1"/>
    <xf numFmtId="0" fontId="12" fillId="4" borderId="0" xfId="0" applyFont="1" applyFill="1" applyBorder="1" applyAlignment="1" applyProtection="1"/>
    <xf numFmtId="165" fontId="13" fillId="10" borderId="0" xfId="0" applyNumberFormat="1" applyFont="1" applyFill="1" applyBorder="1" applyProtection="1"/>
    <xf numFmtId="8" fontId="12" fillId="2" borderId="0" xfId="0" applyNumberFormat="1" applyFont="1" applyFill="1" applyBorder="1" applyProtection="1"/>
    <xf numFmtId="8" fontId="12" fillId="2" borderId="16" xfId="0" applyNumberFormat="1" applyFont="1" applyFill="1" applyBorder="1" applyProtection="1"/>
    <xf numFmtId="8" fontId="12" fillId="4" borderId="0" xfId="0" applyNumberFormat="1" applyFont="1" applyFill="1" applyBorder="1" applyProtection="1"/>
    <xf numFmtId="8" fontId="12" fillId="4" borderId="16" xfId="0" applyNumberFormat="1" applyFont="1" applyFill="1" applyBorder="1" applyProtection="1"/>
    <xf numFmtId="8" fontId="13" fillId="0" borderId="7" xfId="0" applyNumberFormat="1" applyFont="1" applyFill="1" applyBorder="1" applyProtection="1"/>
    <xf numFmtId="8" fontId="13" fillId="0" borderId="23" xfId="0" applyNumberFormat="1" applyFont="1" applyFill="1" applyBorder="1" applyProtection="1"/>
    <xf numFmtId="2" fontId="13" fillId="10" borderId="0" xfId="0" applyNumberFormat="1" applyFont="1" applyFill="1" applyBorder="1" applyProtection="1"/>
    <xf numFmtId="8" fontId="12" fillId="0" borderId="35" xfId="0" applyNumberFormat="1" applyFont="1" applyFill="1" applyBorder="1" applyProtection="1"/>
    <xf numFmtId="8" fontId="12" fillId="0" borderId="36" xfId="0" applyNumberFormat="1" applyFont="1" applyFill="1" applyBorder="1" applyProtection="1"/>
    <xf numFmtId="0" fontId="13" fillId="2" borderId="6" xfId="0" applyFont="1" applyFill="1" applyBorder="1" applyProtection="1"/>
    <xf numFmtId="8" fontId="13" fillId="2" borderId="17" xfId="0" applyNumberFormat="1" applyFont="1" applyFill="1" applyBorder="1" applyProtection="1"/>
    <xf numFmtId="8" fontId="13" fillId="0" borderId="0" xfId="2" applyNumberFormat="1" applyFont="1" applyFill="1" applyBorder="1" applyProtection="1">
      <protection locked="0"/>
    </xf>
    <xf numFmtId="0" fontId="12" fillId="5" borderId="15" xfId="0" applyFont="1" applyFill="1" applyBorder="1" applyAlignment="1" applyProtection="1">
      <alignment horizontal="right"/>
    </xf>
    <xf numFmtId="0" fontId="12" fillId="5" borderId="0" xfId="0" applyFont="1" applyFill="1" applyBorder="1" applyAlignment="1" applyProtection="1">
      <alignment horizontal="right"/>
    </xf>
    <xf numFmtId="8" fontId="12" fillId="5" borderId="0" xfId="0" applyNumberFormat="1" applyFont="1" applyFill="1" applyBorder="1" applyProtection="1"/>
    <xf numFmtId="8" fontId="13" fillId="5" borderId="0" xfId="0" applyNumberFormat="1" applyFont="1" applyFill="1" applyBorder="1" applyProtection="1"/>
    <xf numFmtId="0" fontId="13" fillId="5" borderId="0" xfId="0" applyFont="1" applyFill="1" applyBorder="1" applyProtection="1"/>
    <xf numFmtId="8" fontId="13" fillId="5" borderId="16" xfId="0" applyNumberFormat="1" applyFont="1" applyFill="1" applyBorder="1" applyProtection="1"/>
    <xf numFmtId="0" fontId="13" fillId="0" borderId="15" xfId="0" applyFont="1" applyFill="1" applyBorder="1" applyAlignment="1" applyProtection="1">
      <alignment horizontal="left"/>
      <protection locked="0"/>
    </xf>
    <xf numFmtId="0" fontId="12" fillId="3" borderId="0" xfId="0" applyFont="1" applyFill="1" applyBorder="1" applyAlignment="1" applyProtection="1">
      <alignment horizontal="left"/>
    </xf>
    <xf numFmtId="8" fontId="13" fillId="6" borderId="0" xfId="0" applyNumberFormat="1" applyFont="1" applyFill="1" applyBorder="1" applyProtection="1"/>
    <xf numFmtId="8" fontId="12" fillId="3" borderId="0" xfId="0" applyNumberFormat="1" applyFont="1" applyFill="1" applyBorder="1" applyProtection="1">
      <protection locked="0"/>
    </xf>
    <xf numFmtId="8" fontId="13" fillId="3" borderId="0" xfId="0" applyNumberFormat="1" applyFont="1" applyFill="1" applyBorder="1" applyProtection="1">
      <protection locked="0"/>
    </xf>
    <xf numFmtId="8" fontId="13" fillId="6" borderId="0" xfId="0" applyNumberFormat="1" applyFont="1" applyFill="1" applyBorder="1" applyProtection="1">
      <protection locked="0"/>
    </xf>
    <xf numFmtId="8" fontId="13" fillId="6" borderId="16" xfId="0" applyNumberFormat="1" applyFont="1" applyFill="1" applyBorder="1" applyProtection="1">
      <protection locked="0"/>
    </xf>
    <xf numFmtId="8" fontId="12" fillId="3" borderId="0" xfId="0" applyNumberFormat="1" applyFont="1" applyFill="1" applyBorder="1" applyAlignment="1" applyProtection="1">
      <alignment horizontal="center"/>
    </xf>
    <xf numFmtId="8" fontId="12" fillId="3" borderId="16" xfId="0" applyNumberFormat="1" applyFont="1" applyFill="1" applyBorder="1" applyAlignment="1" applyProtection="1">
      <alignment horizontal="center"/>
    </xf>
    <xf numFmtId="0" fontId="12" fillId="7" borderId="0" xfId="0" applyFont="1" applyFill="1" applyBorder="1" applyAlignment="1" applyProtection="1">
      <alignment horizontal="left" wrapText="1"/>
    </xf>
    <xf numFmtId="0" fontId="12" fillId="7" borderId="15" xfId="0" applyFont="1" applyFill="1" applyBorder="1" applyAlignment="1" applyProtection="1">
      <alignment horizontal="left" wrapText="1"/>
    </xf>
    <xf numFmtId="0" fontId="13" fillId="7" borderId="0" xfId="0" applyFont="1" applyFill="1" applyBorder="1" applyAlignment="1" applyProtection="1">
      <alignment horizontal="center" vertical="center" wrapText="1"/>
    </xf>
    <xf numFmtId="2" fontId="13" fillId="7" borderId="0" xfId="0" applyNumberFormat="1" applyFont="1" applyFill="1" applyBorder="1" applyAlignment="1" applyProtection="1">
      <alignment horizontal="center" vertical="center" wrapText="1"/>
    </xf>
    <xf numFmtId="0" fontId="13" fillId="7" borderId="0" xfId="0" applyFont="1" applyFill="1" applyBorder="1" applyProtection="1"/>
    <xf numFmtId="8" fontId="13" fillId="7" borderId="0" xfId="0" applyNumberFormat="1" applyFont="1" applyFill="1" applyBorder="1" applyProtection="1"/>
    <xf numFmtId="0" fontId="13" fillId="3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right"/>
    </xf>
    <xf numFmtId="8" fontId="12" fillId="3" borderId="8" xfId="0" applyNumberFormat="1" applyFont="1" applyFill="1" applyBorder="1" applyAlignment="1" applyProtection="1">
      <alignment horizontal="center" vertical="center" wrapText="1"/>
    </xf>
    <xf numFmtId="8" fontId="12" fillId="3" borderId="10" xfId="0" applyNumberFormat="1" applyFont="1" applyFill="1" applyBorder="1" applyAlignment="1" applyProtection="1">
      <alignment horizontal="center" vertical="center" wrapText="1"/>
    </xf>
    <xf numFmtId="8" fontId="12" fillId="3" borderId="25" xfId="0" applyNumberFormat="1" applyFont="1" applyFill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right"/>
    </xf>
    <xf numFmtId="0" fontId="12" fillId="7" borderId="0" xfId="0" applyFont="1" applyFill="1" applyBorder="1" applyAlignment="1" applyProtection="1">
      <alignment horizontal="right"/>
    </xf>
    <xf numFmtId="2" fontId="12" fillId="7" borderId="0" xfId="0" applyNumberFormat="1" applyFont="1" applyFill="1" applyBorder="1" applyAlignment="1" applyProtection="1">
      <alignment horizontal="right"/>
    </xf>
    <xf numFmtId="8" fontId="12" fillId="0" borderId="7" xfId="2" applyNumberFormat="1" applyFont="1" applyFill="1" applyBorder="1" applyAlignment="1" applyProtection="1">
      <alignment horizontal="right"/>
    </xf>
    <xf numFmtId="8" fontId="12" fillId="6" borderId="7" xfId="2" applyNumberFormat="1" applyFont="1" applyFill="1" applyBorder="1" applyAlignment="1" applyProtection="1">
      <alignment horizontal="right"/>
    </xf>
    <xf numFmtId="8" fontId="12" fillId="0" borderId="23" xfId="2" applyNumberFormat="1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42" fontId="12" fillId="7" borderId="0" xfId="0" applyNumberFormat="1" applyFont="1" applyFill="1" applyBorder="1" applyAlignment="1" applyProtection="1">
      <alignment horizontal="right"/>
    </xf>
    <xf numFmtId="0" fontId="12" fillId="0" borderId="7" xfId="0" applyFont="1" applyFill="1" applyBorder="1" applyAlignment="1" applyProtection="1">
      <alignment horizontal="right"/>
    </xf>
    <xf numFmtId="0" fontId="12" fillId="0" borderId="22" xfId="0" applyFont="1" applyFill="1" applyBorder="1" applyAlignment="1" applyProtection="1">
      <alignment horizontal="right"/>
    </xf>
    <xf numFmtId="8" fontId="12" fillId="3" borderId="0" xfId="0" applyNumberFormat="1" applyFont="1" applyFill="1" applyBorder="1" applyAlignment="1" applyProtection="1">
      <alignment horizontal="right"/>
    </xf>
    <xf numFmtId="164" fontId="12" fillId="7" borderId="0" xfId="0" applyNumberFormat="1" applyFont="1" applyFill="1" applyBorder="1" applyAlignment="1" applyProtection="1">
      <alignment horizontal="right"/>
    </xf>
    <xf numFmtId="0" fontId="19" fillId="7" borderId="0" xfId="0" applyFont="1" applyFill="1" applyBorder="1" applyAlignment="1" applyProtection="1"/>
    <xf numFmtId="2" fontId="19" fillId="7" borderId="0" xfId="0" applyNumberFormat="1" applyFont="1" applyFill="1" applyBorder="1" applyAlignment="1" applyProtection="1"/>
    <xf numFmtId="0" fontId="13" fillId="2" borderId="15" xfId="0" applyFont="1" applyFill="1" applyBorder="1" applyProtection="1"/>
    <xf numFmtId="0" fontId="13" fillId="0" borderId="29" xfId="0" applyFont="1" applyFill="1" applyBorder="1" applyProtection="1"/>
    <xf numFmtId="164" fontId="12" fillId="2" borderId="0" xfId="0" applyNumberFormat="1" applyFont="1" applyFill="1" applyBorder="1" applyAlignment="1" applyProtection="1">
      <alignment horizontal="right"/>
    </xf>
    <xf numFmtId="0" fontId="12" fillId="0" borderId="28" xfId="0" applyFont="1" applyFill="1" applyBorder="1" applyAlignment="1" applyProtection="1">
      <alignment horizontal="right"/>
    </xf>
    <xf numFmtId="0" fontId="12" fillId="11" borderId="0" xfId="0" applyFont="1" applyFill="1" applyBorder="1" applyAlignment="1" applyProtection="1">
      <alignment horizontal="left" wrapText="1"/>
    </xf>
    <xf numFmtId="3" fontId="13" fillId="10" borderId="0" xfId="0" applyNumberFormat="1" applyFont="1" applyFill="1" applyBorder="1" applyProtection="1">
      <protection locked="0"/>
    </xf>
    <xf numFmtId="165" fontId="13" fillId="10" borderId="6" xfId="0" applyNumberFormat="1" applyFont="1" applyFill="1" applyBorder="1" applyProtection="1"/>
    <xf numFmtId="0" fontId="17" fillId="11" borderId="15" xfId="0" applyFont="1" applyFill="1" applyBorder="1" applyAlignment="1" applyProtection="1">
      <alignment horizontal="right"/>
    </xf>
    <xf numFmtId="0" fontId="17" fillId="11" borderId="0" xfId="0" applyFont="1" applyFill="1" applyBorder="1" applyAlignment="1" applyProtection="1">
      <alignment horizontal="right"/>
    </xf>
    <xf numFmtId="164" fontId="17" fillId="11" borderId="0" xfId="0" applyNumberFormat="1" applyFont="1" applyFill="1" applyBorder="1" applyProtection="1"/>
    <xf numFmtId="2" fontId="17" fillId="11" borderId="0" xfId="0" applyNumberFormat="1" applyFont="1" applyFill="1" applyBorder="1" applyProtection="1"/>
    <xf numFmtId="165" fontId="18" fillId="11" borderId="0" xfId="0" applyNumberFormat="1" applyFont="1" applyFill="1" applyBorder="1" applyProtection="1"/>
    <xf numFmtId="165" fontId="17" fillId="11" borderId="0" xfId="0" applyNumberFormat="1" applyFont="1" applyFill="1" applyBorder="1" applyProtection="1"/>
    <xf numFmtId="8" fontId="17" fillId="11" borderId="0" xfId="0" applyNumberFormat="1" applyFont="1" applyFill="1" applyBorder="1" applyProtection="1"/>
    <xf numFmtId="8" fontId="18" fillId="11" borderId="0" xfId="0" applyNumberFormat="1" applyFont="1" applyFill="1" applyBorder="1" applyProtection="1"/>
    <xf numFmtId="8" fontId="17" fillId="11" borderId="16" xfId="0" applyNumberFormat="1" applyFont="1" applyFill="1" applyBorder="1" applyProtection="1"/>
    <xf numFmtId="0" fontId="18" fillId="11" borderId="0" xfId="0" applyFont="1" applyFill="1" applyBorder="1" applyProtection="1"/>
    <xf numFmtId="0" fontId="13" fillId="11" borderId="0" xfId="0" applyFont="1" applyFill="1" applyBorder="1" applyProtection="1"/>
    <xf numFmtId="8" fontId="13" fillId="11" borderId="0" xfId="0" applyNumberFormat="1" applyFont="1" applyFill="1" applyBorder="1" applyProtection="1"/>
    <xf numFmtId="0" fontId="12" fillId="11" borderId="15" xfId="0" applyFont="1" applyFill="1" applyBorder="1" applyAlignment="1" applyProtection="1">
      <alignment horizontal="left"/>
    </xf>
    <xf numFmtId="8" fontId="12" fillId="11" borderId="0" xfId="0" applyNumberFormat="1" applyFont="1" applyFill="1" applyBorder="1" applyProtection="1"/>
    <xf numFmtId="8" fontId="12" fillId="11" borderId="0" xfId="0" applyNumberFormat="1" applyFont="1" applyFill="1" applyBorder="1" applyAlignment="1" applyProtection="1">
      <alignment horizontal="center"/>
    </xf>
    <xf numFmtId="8" fontId="12" fillId="11" borderId="16" xfId="0" applyNumberFormat="1" applyFont="1" applyFill="1" applyBorder="1" applyAlignment="1" applyProtection="1">
      <alignment horizontal="center"/>
    </xf>
    <xf numFmtId="7" fontId="12" fillId="0" borderId="7" xfId="2" applyNumberFormat="1" applyFont="1" applyFill="1" applyBorder="1" applyAlignment="1" applyProtection="1">
      <alignment horizontal="right"/>
    </xf>
    <xf numFmtId="5" fontId="13" fillId="0" borderId="7" xfId="1" applyNumberFormat="1" applyFont="1" applyFill="1" applyBorder="1" applyProtection="1">
      <protection locked="0"/>
    </xf>
    <xf numFmtId="168" fontId="13" fillId="3" borderId="7" xfId="0" applyNumberFormat="1" applyFont="1" applyFill="1" applyBorder="1" applyAlignment="1" applyProtection="1">
      <alignment horizontal="right"/>
    </xf>
    <xf numFmtId="164" fontId="12" fillId="0" borderId="15" xfId="0" applyNumberFormat="1" applyFont="1" applyFill="1" applyBorder="1" applyAlignment="1" applyProtection="1">
      <alignment horizontal="right"/>
    </xf>
    <xf numFmtId="164" fontId="12" fillId="0" borderId="0" xfId="0" applyNumberFormat="1" applyFont="1" applyFill="1" applyBorder="1" applyAlignment="1" applyProtection="1">
      <alignment horizontal="right"/>
    </xf>
    <xf numFmtId="0" fontId="12" fillId="0" borderId="27" xfId="0" applyFont="1" applyFill="1" applyBorder="1" applyAlignment="1" applyProtection="1">
      <alignment horizontal="right"/>
    </xf>
    <xf numFmtId="0" fontId="12" fillId="0" borderId="6" xfId="0" applyFont="1" applyFill="1" applyBorder="1" applyAlignment="1" applyProtection="1">
      <alignment horizontal="right"/>
    </xf>
    <xf numFmtId="0" fontId="12" fillId="0" borderId="15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12" fillId="0" borderId="37" xfId="0" applyFont="1" applyFill="1" applyBorder="1" applyAlignment="1" applyProtection="1">
      <alignment horizontal="right"/>
    </xf>
    <xf numFmtId="0" fontId="12" fillId="0" borderId="38" xfId="0" applyFont="1" applyFill="1" applyBorder="1" applyAlignment="1" applyProtection="1">
      <alignment horizontal="right"/>
    </xf>
    <xf numFmtId="8" fontId="12" fillId="3" borderId="0" xfId="0" applyNumberFormat="1" applyFont="1" applyFill="1" applyBorder="1" applyAlignment="1" applyProtection="1">
      <alignment horizontal="center"/>
    </xf>
    <xf numFmtId="8" fontId="12" fillId="3" borderId="16" xfId="0" applyNumberFormat="1" applyFont="1" applyFill="1" applyBorder="1" applyAlignment="1" applyProtection="1">
      <alignment horizontal="center"/>
    </xf>
    <xf numFmtId="8" fontId="12" fillId="7" borderId="0" xfId="0" applyNumberFormat="1" applyFont="1" applyFill="1" applyBorder="1" applyAlignment="1" applyProtection="1">
      <alignment horizontal="center" vertical="center" wrapText="1"/>
    </xf>
    <xf numFmtId="8" fontId="12" fillId="0" borderId="29" xfId="0" applyNumberFormat="1" applyFont="1" applyFill="1" applyBorder="1" applyAlignment="1" applyProtection="1"/>
    <xf numFmtId="8" fontId="12" fillId="0" borderId="30" xfId="0" applyNumberFormat="1" applyFont="1" applyBorder="1" applyAlignment="1"/>
    <xf numFmtId="0" fontId="13" fillId="0" borderId="32" xfId="0" applyFont="1" applyFill="1" applyBorder="1" applyAlignment="1" applyProtection="1"/>
    <xf numFmtId="0" fontId="13" fillId="0" borderId="33" xfId="0" applyFont="1" applyFill="1" applyBorder="1" applyAlignment="1" applyProtection="1"/>
    <xf numFmtId="0" fontId="13" fillId="0" borderId="34" xfId="0" applyFont="1" applyFill="1" applyBorder="1" applyAlignment="1" applyProtection="1"/>
    <xf numFmtId="8" fontId="12" fillId="7" borderId="16" xfId="0" applyNumberFormat="1" applyFont="1" applyFill="1" applyBorder="1" applyAlignment="1" applyProtection="1">
      <alignment horizontal="center" vertical="center" wrapText="1"/>
    </xf>
    <xf numFmtId="0" fontId="12" fillId="3" borderId="12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12" fillId="3" borderId="14" xfId="0" applyFont="1" applyFill="1" applyBorder="1" applyAlignment="1" applyProtection="1">
      <alignment horizontal="center"/>
    </xf>
    <xf numFmtId="0" fontId="12" fillId="3" borderId="15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12" fillId="3" borderId="16" xfId="0" applyFont="1" applyFill="1" applyBorder="1" applyAlignment="1" applyProtection="1">
      <alignment horizontal="center"/>
    </xf>
    <xf numFmtId="0" fontId="13" fillId="3" borderId="15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horizontal="left"/>
    </xf>
    <xf numFmtId="0" fontId="13" fillId="3" borderId="16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 indent="2"/>
    </xf>
    <xf numFmtId="0" fontId="13" fillId="3" borderId="0" xfId="0" applyFont="1" applyFill="1" applyBorder="1" applyAlignment="1" applyProtection="1">
      <alignment horizontal="left" indent="4"/>
    </xf>
    <xf numFmtId="0" fontId="12" fillId="3" borderId="15" xfId="0" applyFont="1" applyFill="1" applyBorder="1" applyAlignment="1" applyProtection="1">
      <alignment horizontal="left"/>
    </xf>
    <xf numFmtId="0" fontId="12" fillId="3" borderId="0" xfId="0" applyFont="1" applyFill="1" applyBorder="1" applyAlignment="1" applyProtection="1">
      <alignment horizontal="left"/>
    </xf>
    <xf numFmtId="0" fontId="13" fillId="3" borderId="0" xfId="0" applyFont="1" applyFill="1" applyBorder="1" applyAlignment="1" applyProtection="1">
      <alignment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Border="1" applyAlignment="1" applyProtection="1"/>
    <xf numFmtId="0" fontId="13" fillId="3" borderId="0" xfId="0" applyFont="1" applyFill="1" applyBorder="1" applyAlignment="1"/>
    <xf numFmtId="0" fontId="12" fillId="3" borderId="6" xfId="0" applyFont="1" applyFill="1" applyBorder="1" applyAlignment="1" applyProtection="1">
      <alignment horizontal="left"/>
      <protection locked="0"/>
    </xf>
    <xf numFmtId="0" fontId="13" fillId="0" borderId="6" xfId="0" applyFont="1" applyBorder="1" applyAlignment="1"/>
    <xf numFmtId="0" fontId="13" fillId="0" borderId="17" xfId="0" applyFont="1" applyBorder="1" applyAlignment="1"/>
    <xf numFmtId="166" fontId="12" fillId="3" borderId="6" xfId="0" applyNumberFormat="1" applyFont="1" applyFill="1" applyBorder="1" applyAlignment="1" applyProtection="1">
      <alignment horizontal="left"/>
      <protection locked="0"/>
    </xf>
    <xf numFmtId="22" fontId="12" fillId="3" borderId="6" xfId="0" applyNumberFormat="1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/>
    <xf numFmtId="14" fontId="13" fillId="3" borderId="6" xfId="0" applyNumberFormat="1" applyFont="1" applyFill="1" applyBorder="1" applyAlignment="1" applyProtection="1">
      <alignment horizontal="left"/>
    </xf>
    <xf numFmtId="0" fontId="13" fillId="0" borderId="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2" fillId="3" borderId="1" xfId="0" applyFont="1" applyFill="1" applyBorder="1" applyAlignment="1" applyProtection="1">
      <alignment horizontal="center"/>
    </xf>
    <xf numFmtId="0" fontId="12" fillId="3" borderId="19" xfId="0" applyFont="1" applyFill="1" applyBorder="1" applyAlignment="1" applyProtection="1">
      <alignment horizontal="center"/>
    </xf>
    <xf numFmtId="8" fontId="12" fillId="3" borderId="5" xfId="0" applyNumberFormat="1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right"/>
    </xf>
    <xf numFmtId="0" fontId="12" fillId="0" borderId="11" xfId="0" applyFont="1" applyFill="1" applyBorder="1" applyAlignment="1" applyProtection="1">
      <alignment horizontal="right"/>
    </xf>
    <xf numFmtId="0" fontId="10" fillId="9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10</xdr:row>
      <xdr:rowOff>38100</xdr:rowOff>
    </xdr:from>
    <xdr:to>
      <xdr:col>0</xdr:col>
      <xdr:colOff>198120</xdr:colOff>
      <xdr:row>11</xdr:row>
      <xdr:rowOff>7620</xdr:rowOff>
    </xdr:to>
    <xdr:pic>
      <xdr:nvPicPr>
        <xdr:cNvPr id="2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1485900"/>
          <a:ext cx="129540" cy="121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/>
  </sheetPr>
  <dimension ref="A1:BG3042"/>
  <sheetViews>
    <sheetView tabSelected="1" zoomScale="55" zoomScaleNormal="55" zoomScalePageLayoutView="55" workbookViewId="0">
      <selection activeCell="Q144" sqref="Q144"/>
    </sheetView>
  </sheetViews>
  <sheetFormatPr defaultColWidth="9.140625" defaultRowHeight="23.25" x14ac:dyDescent="0.35"/>
  <cols>
    <col min="1" max="1" width="72.85546875" style="41" customWidth="1"/>
    <col min="2" max="2" width="54" style="41" customWidth="1"/>
    <col min="3" max="3" width="28" style="41" customWidth="1"/>
    <col min="4" max="4" width="18.42578125" style="197" customWidth="1"/>
    <col min="5" max="5" width="15.5703125" style="41" customWidth="1"/>
    <col min="6" max="6" width="27.140625" style="41" customWidth="1"/>
    <col min="7" max="7" width="1.28515625" style="41" customWidth="1"/>
    <col min="8" max="8" width="24.7109375" style="41" customWidth="1"/>
    <col min="9" max="9" width="26.7109375" style="41" customWidth="1"/>
    <col min="10" max="10" width="26.140625" style="41" customWidth="1"/>
    <col min="11" max="11" width="17.140625" style="41" bestFit="1" customWidth="1"/>
    <col min="12" max="12" width="0.28515625" style="41" customWidth="1"/>
    <col min="13" max="13" width="28.5703125" style="41" customWidth="1"/>
    <col min="14" max="14" width="15.42578125" style="41" customWidth="1"/>
    <col min="15" max="15" width="25.5703125" style="41" customWidth="1"/>
    <col min="16" max="16" width="16.42578125" style="41" customWidth="1"/>
    <col min="17" max="17" width="27" style="41" customWidth="1"/>
    <col min="18" max="18" width="22" style="41" customWidth="1"/>
    <col min="19" max="19" width="2.140625" style="40" customWidth="1"/>
    <col min="20" max="20" width="22.7109375" style="40" bestFit="1" customWidth="1"/>
    <col min="21" max="59" width="9.140625" style="40"/>
    <col min="60" max="16384" width="9.140625" style="41"/>
  </cols>
  <sheetData>
    <row r="1" spans="1:59" ht="20.45" customHeight="1" x14ac:dyDescent="0.35">
      <c r="A1" s="305" t="s">
        <v>33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7"/>
    </row>
    <row r="2" spans="1:59" ht="20.45" customHeight="1" x14ac:dyDescent="0.35">
      <c r="A2" s="308" t="s">
        <v>34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10"/>
    </row>
    <row r="3" spans="1:59" s="45" customFormat="1" ht="20.45" customHeight="1" x14ac:dyDescent="0.35">
      <c r="A3" s="42" t="s">
        <v>0</v>
      </c>
      <c r="B3" s="43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3"/>
      <c r="P3" s="323"/>
      <c r="Q3" s="323"/>
      <c r="R3" s="32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</row>
    <row r="4" spans="1:59" s="45" customFormat="1" ht="20.45" customHeight="1" x14ac:dyDescent="0.35">
      <c r="A4" s="42" t="s">
        <v>70</v>
      </c>
      <c r="B4" s="43"/>
      <c r="C4" s="325"/>
      <c r="D4" s="325"/>
      <c r="E4" s="325"/>
      <c r="F4" s="325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</row>
    <row r="5" spans="1:59" s="45" customFormat="1" ht="20.45" customHeight="1" x14ac:dyDescent="0.35">
      <c r="A5" s="42" t="s">
        <v>1</v>
      </c>
      <c r="B5" s="43"/>
      <c r="C5" s="326"/>
      <c r="D5" s="326"/>
      <c r="E5" s="326"/>
      <c r="F5" s="326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</row>
    <row r="6" spans="1:59" s="45" customFormat="1" ht="20.45" customHeight="1" x14ac:dyDescent="0.35">
      <c r="A6" s="42" t="s">
        <v>2</v>
      </c>
      <c r="B6" s="43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3"/>
      <c r="P6" s="323"/>
      <c r="Q6" s="323"/>
      <c r="R6" s="32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</row>
    <row r="7" spans="1:59" ht="20.45" customHeight="1" x14ac:dyDescent="0.35">
      <c r="A7" s="46"/>
      <c r="B7" s="47"/>
      <c r="C7" s="327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4"/>
    </row>
    <row r="8" spans="1:59" ht="20.45" customHeight="1" x14ac:dyDescent="0.35">
      <c r="A8" s="42" t="s">
        <v>29</v>
      </c>
      <c r="B8" s="47"/>
      <c r="C8" s="328"/>
      <c r="D8" s="328"/>
      <c r="E8" s="328"/>
      <c r="F8" s="328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30"/>
    </row>
    <row r="9" spans="1:59" ht="20.45" customHeight="1" x14ac:dyDescent="0.35">
      <c r="A9" s="42" t="s">
        <v>30</v>
      </c>
      <c r="B9" s="47"/>
      <c r="C9" s="328"/>
      <c r="D9" s="328"/>
      <c r="E9" s="328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30"/>
    </row>
    <row r="10" spans="1:59" ht="20.45" customHeight="1" x14ac:dyDescent="0.35">
      <c r="A10" s="46" t="s">
        <v>3</v>
      </c>
      <c r="B10" s="47"/>
      <c r="C10" s="47"/>
      <c r="D10" s="4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9"/>
    </row>
    <row r="11" spans="1:59" ht="20.45" customHeight="1" x14ac:dyDescent="0.35">
      <c r="A11" s="311" t="s">
        <v>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3"/>
    </row>
    <row r="12" spans="1:59" ht="20.45" customHeight="1" x14ac:dyDescent="0.35">
      <c r="A12" s="311" t="s">
        <v>5</v>
      </c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3"/>
    </row>
    <row r="13" spans="1:59" ht="20.45" customHeight="1" x14ac:dyDescent="0.35">
      <c r="A13" s="50" t="s">
        <v>48</v>
      </c>
      <c r="B13" s="50"/>
      <c r="C13" s="50"/>
      <c r="D13" s="50"/>
      <c r="E13" s="50"/>
      <c r="F13" s="50"/>
      <c r="G13" s="50"/>
      <c r="H13" s="51"/>
      <c r="I13" s="40"/>
      <c r="J13" s="40"/>
      <c r="K13" s="40"/>
      <c r="L13" s="40"/>
      <c r="M13" s="40"/>
      <c r="N13" s="40"/>
      <c r="O13" s="40"/>
      <c r="P13" s="40"/>
      <c r="Q13" s="40"/>
      <c r="R13" s="40"/>
    </row>
    <row r="14" spans="1:59" ht="20.45" customHeight="1" x14ac:dyDescent="0.35">
      <c r="A14" s="50"/>
      <c r="B14" s="50"/>
      <c r="C14" s="50"/>
      <c r="D14" s="50"/>
      <c r="E14" s="50"/>
      <c r="F14" s="50"/>
      <c r="G14" s="50"/>
      <c r="H14" s="50"/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59" ht="20.45" customHeight="1" x14ac:dyDescent="0.35">
      <c r="A15" s="316" t="s">
        <v>131</v>
      </c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40"/>
      <c r="P15" s="40"/>
      <c r="Q15" s="40"/>
      <c r="R15" s="52"/>
    </row>
    <row r="16" spans="1:59" ht="20.45" customHeight="1" x14ac:dyDescent="0.35">
      <c r="A16" s="53"/>
      <c r="B16" s="54"/>
      <c r="C16" s="54"/>
      <c r="D16" s="55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0"/>
      <c r="P16" s="40"/>
      <c r="Q16" s="40"/>
      <c r="R16" s="52"/>
    </row>
    <row r="17" spans="1:18" ht="20.45" customHeight="1" x14ac:dyDescent="0.35">
      <c r="A17" s="53" t="s">
        <v>6</v>
      </c>
      <c r="B17" s="40"/>
      <c r="C17" s="40"/>
      <c r="D17" s="56"/>
      <c r="E17" s="40"/>
      <c r="F17" s="317" t="s">
        <v>32</v>
      </c>
      <c r="G17" s="317"/>
      <c r="H17" s="317"/>
      <c r="I17" s="40"/>
      <c r="J17" s="40"/>
      <c r="K17" s="40"/>
      <c r="L17" s="40"/>
      <c r="M17" s="40"/>
      <c r="N17" s="40"/>
      <c r="O17" s="40"/>
      <c r="P17" s="40"/>
      <c r="Q17" s="40"/>
      <c r="R17" s="52"/>
    </row>
    <row r="18" spans="1:18" ht="20.45" customHeight="1" x14ac:dyDescent="0.35">
      <c r="A18" s="57" t="s">
        <v>45</v>
      </c>
      <c r="B18" s="40"/>
      <c r="C18" s="58">
        <v>0.04</v>
      </c>
      <c r="D18" s="59"/>
      <c r="E18" s="40"/>
      <c r="F18" s="314" t="s">
        <v>9</v>
      </c>
      <c r="G18" s="314"/>
      <c r="H18" s="314"/>
      <c r="I18" s="40"/>
      <c r="J18" s="40"/>
    </row>
    <row r="19" spans="1:18" ht="20.45" customHeight="1" x14ac:dyDescent="0.35">
      <c r="A19" s="57" t="s">
        <v>46</v>
      </c>
      <c r="B19" s="60"/>
      <c r="C19" s="58">
        <v>0.03</v>
      </c>
      <c r="D19" s="59"/>
      <c r="E19" s="40"/>
      <c r="F19" s="315" t="s">
        <v>49</v>
      </c>
      <c r="G19" s="315"/>
      <c r="H19" s="315"/>
      <c r="I19" s="58">
        <v>9.8400000000000001E-2</v>
      </c>
      <c r="J19" s="40"/>
      <c r="K19" s="40"/>
      <c r="L19" s="40"/>
      <c r="M19" s="40"/>
      <c r="N19" s="40"/>
      <c r="O19" s="40"/>
      <c r="P19" s="40"/>
      <c r="Q19" s="40"/>
      <c r="R19" s="52"/>
    </row>
    <row r="20" spans="1:18" ht="20.45" customHeight="1" x14ac:dyDescent="0.35">
      <c r="A20" s="61" t="s">
        <v>7</v>
      </c>
      <c r="B20" s="60"/>
      <c r="C20" s="58"/>
      <c r="D20" s="59"/>
      <c r="E20" s="40"/>
      <c r="F20" s="318" t="s">
        <v>58</v>
      </c>
      <c r="G20" s="318"/>
      <c r="H20" s="318"/>
      <c r="I20" s="319"/>
      <c r="J20" s="319"/>
      <c r="K20" s="319"/>
      <c r="L20" s="319"/>
      <c r="M20" s="319"/>
      <c r="N20" s="319"/>
      <c r="O20" s="40"/>
      <c r="P20" s="40"/>
      <c r="Q20" s="40"/>
      <c r="R20" s="52"/>
    </row>
    <row r="21" spans="1:18" ht="20.45" customHeight="1" x14ac:dyDescent="0.35">
      <c r="A21" s="57" t="s">
        <v>8</v>
      </c>
      <c r="B21" s="40"/>
      <c r="C21" s="62"/>
      <c r="D21" s="63"/>
      <c r="E21" s="40"/>
      <c r="F21" s="320" t="s">
        <v>57</v>
      </c>
      <c r="G21" s="320"/>
      <c r="H21" s="320"/>
      <c r="I21" s="321"/>
      <c r="J21" s="321"/>
      <c r="K21" s="321"/>
      <c r="L21" s="321"/>
      <c r="M21" s="321"/>
      <c r="N21" s="321"/>
      <c r="O21" s="40"/>
      <c r="P21" s="40"/>
      <c r="Q21" s="40"/>
      <c r="R21" s="52"/>
    </row>
    <row r="22" spans="1:18" ht="20.45" customHeight="1" x14ac:dyDescent="0.35">
      <c r="A22" s="64" t="s">
        <v>35</v>
      </c>
      <c r="B22" s="40"/>
      <c r="C22" s="58">
        <v>0.41599999999999998</v>
      </c>
      <c r="D22" s="59"/>
      <c r="E22" s="40"/>
      <c r="F22" s="315"/>
      <c r="G22" s="315"/>
      <c r="H22" s="315"/>
      <c r="I22" s="58"/>
      <c r="J22" s="40"/>
      <c r="K22" s="40"/>
      <c r="L22" s="40"/>
      <c r="M22" s="40"/>
      <c r="N22" s="40"/>
      <c r="O22" s="40"/>
      <c r="P22" s="40"/>
      <c r="Q22" s="40"/>
      <c r="R22" s="52"/>
    </row>
    <row r="23" spans="1:18" ht="20.45" customHeight="1" x14ac:dyDescent="0.35">
      <c r="A23" s="64" t="s">
        <v>36</v>
      </c>
      <c r="B23" s="40"/>
      <c r="C23" s="58">
        <v>0.28899999999999998</v>
      </c>
      <c r="D23" s="59"/>
      <c r="E23" s="40"/>
      <c r="F23" s="315"/>
      <c r="G23" s="315"/>
      <c r="H23" s="315"/>
      <c r="I23" s="58"/>
      <c r="J23" s="40"/>
      <c r="K23" s="40"/>
      <c r="L23" s="40"/>
      <c r="M23" s="40"/>
      <c r="N23" s="40"/>
      <c r="O23" s="40"/>
      <c r="P23" s="40"/>
      <c r="Q23" s="40"/>
      <c r="R23" s="52"/>
    </row>
    <row r="24" spans="1:18" ht="20.45" customHeight="1" x14ac:dyDescent="0.35">
      <c r="A24" s="64" t="s">
        <v>37</v>
      </c>
      <c r="B24" s="40"/>
      <c r="C24" s="58">
        <v>0.38340000000000002</v>
      </c>
      <c r="D24" s="59"/>
      <c r="E24" s="40"/>
      <c r="F24" s="317" t="s">
        <v>31</v>
      </c>
      <c r="G24" s="317"/>
      <c r="H24" s="317"/>
      <c r="I24" s="65">
        <v>0.63</v>
      </c>
      <c r="J24" s="40"/>
      <c r="K24" s="40"/>
      <c r="L24" s="40"/>
      <c r="M24" s="40"/>
      <c r="N24" s="40"/>
      <c r="O24" s="40"/>
      <c r="P24" s="40"/>
      <c r="Q24" s="40"/>
      <c r="R24" s="52"/>
    </row>
    <row r="25" spans="1:18" ht="20.45" customHeight="1" x14ac:dyDescent="0.35">
      <c r="A25" s="66" t="s">
        <v>59</v>
      </c>
      <c r="B25" s="40"/>
      <c r="C25" s="40"/>
      <c r="D25" s="56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2"/>
    </row>
    <row r="26" spans="1:18" ht="20.45" customHeight="1" x14ac:dyDescent="0.35">
      <c r="A26" s="66" t="s">
        <v>60</v>
      </c>
      <c r="B26" s="40"/>
      <c r="C26" s="40"/>
      <c r="D26" s="5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2"/>
    </row>
    <row r="27" spans="1:18" x14ac:dyDescent="0.35">
      <c r="A27" s="67"/>
      <c r="B27" s="40"/>
      <c r="C27" s="40"/>
      <c r="D27" s="56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52"/>
    </row>
    <row r="28" spans="1:18" s="40" customFormat="1" x14ac:dyDescent="0.35">
      <c r="A28" s="68" t="s">
        <v>45</v>
      </c>
      <c r="B28" s="69"/>
      <c r="C28" s="70"/>
      <c r="D28" s="71"/>
      <c r="E28" s="70"/>
      <c r="F28" s="70"/>
      <c r="G28" s="70"/>
      <c r="H28" s="331" t="s">
        <v>13</v>
      </c>
      <c r="I28" s="331"/>
      <c r="J28" s="331" t="s">
        <v>14</v>
      </c>
      <c r="K28" s="331"/>
      <c r="L28" s="72"/>
      <c r="M28" s="331" t="s">
        <v>15</v>
      </c>
      <c r="N28" s="331"/>
      <c r="O28" s="331" t="s">
        <v>16</v>
      </c>
      <c r="P28" s="331"/>
      <c r="Q28" s="331" t="s">
        <v>17</v>
      </c>
      <c r="R28" s="332"/>
    </row>
    <row r="29" spans="1:18" s="44" customFormat="1" ht="51.75" customHeight="1" x14ac:dyDescent="0.35">
      <c r="A29" s="73" t="s">
        <v>43</v>
      </c>
      <c r="B29" s="74"/>
      <c r="C29" s="75" t="s">
        <v>11</v>
      </c>
      <c r="D29" s="76" t="s">
        <v>41</v>
      </c>
      <c r="E29" s="77" t="s">
        <v>42</v>
      </c>
      <c r="F29" s="74" t="s">
        <v>12</v>
      </c>
      <c r="G29" s="78"/>
      <c r="H29" s="79" t="s">
        <v>52</v>
      </c>
      <c r="I29" s="79" t="s">
        <v>53</v>
      </c>
      <c r="J29" s="79" t="s">
        <v>52</v>
      </c>
      <c r="K29" s="79" t="s">
        <v>53</v>
      </c>
      <c r="L29" s="80"/>
      <c r="M29" s="79" t="s">
        <v>52</v>
      </c>
      <c r="N29" s="79" t="s">
        <v>53</v>
      </c>
      <c r="O29" s="79" t="s">
        <v>52</v>
      </c>
      <c r="P29" s="79" t="s">
        <v>53</v>
      </c>
      <c r="Q29" s="79" t="s">
        <v>52</v>
      </c>
      <c r="R29" s="81" t="s">
        <v>53</v>
      </c>
    </row>
    <row r="30" spans="1:18" x14ac:dyDescent="0.35">
      <c r="A30" s="82"/>
      <c r="B30" s="83"/>
      <c r="C30" s="84"/>
      <c r="D30" s="85"/>
      <c r="E30" s="86"/>
      <c r="F30" s="87"/>
      <c r="G30" s="88"/>
      <c r="H30" s="89">
        <v>0</v>
      </c>
      <c r="I30" s="90"/>
      <c r="J30" s="90">
        <v>0</v>
      </c>
      <c r="K30" s="90"/>
      <c r="L30" s="90"/>
      <c r="M30" s="89">
        <v>0</v>
      </c>
      <c r="N30" s="90"/>
      <c r="O30" s="89">
        <v>0</v>
      </c>
      <c r="P30" s="90"/>
      <c r="Q30" s="89">
        <v>0</v>
      </c>
      <c r="R30" s="91"/>
    </row>
    <row r="31" spans="1:18" x14ac:dyDescent="0.35">
      <c r="A31" s="82"/>
      <c r="B31" s="83"/>
      <c r="C31" s="84"/>
      <c r="D31" s="85"/>
      <c r="E31" s="83"/>
      <c r="F31" s="87"/>
      <c r="G31" s="88"/>
      <c r="H31" s="89">
        <v>0</v>
      </c>
      <c r="I31" s="90"/>
      <c r="J31" s="90">
        <v>0</v>
      </c>
      <c r="K31" s="90"/>
      <c r="L31" s="92"/>
      <c r="M31" s="89">
        <v>0</v>
      </c>
      <c r="N31" s="90"/>
      <c r="O31" s="89">
        <v>0</v>
      </c>
      <c r="P31" s="90"/>
      <c r="Q31" s="89">
        <v>0</v>
      </c>
      <c r="R31" s="91"/>
    </row>
    <row r="32" spans="1:18" x14ac:dyDescent="0.35">
      <c r="A32" s="82"/>
      <c r="B32" s="83"/>
      <c r="C32" s="84"/>
      <c r="D32" s="85"/>
      <c r="E32" s="83"/>
      <c r="F32" s="87"/>
      <c r="G32" s="88"/>
      <c r="H32" s="89">
        <v>0</v>
      </c>
      <c r="I32" s="90"/>
      <c r="J32" s="89">
        <v>0</v>
      </c>
      <c r="K32" s="90"/>
      <c r="L32" s="92"/>
      <c r="M32" s="89">
        <v>0</v>
      </c>
      <c r="N32" s="90"/>
      <c r="O32" s="89">
        <v>0</v>
      </c>
      <c r="P32" s="90"/>
      <c r="Q32" s="89">
        <v>0</v>
      </c>
      <c r="R32" s="91"/>
    </row>
    <row r="33" spans="1:59" x14ac:dyDescent="0.35">
      <c r="A33" s="82"/>
      <c r="B33" s="83"/>
      <c r="C33" s="84"/>
      <c r="D33" s="85"/>
      <c r="E33" s="83"/>
      <c r="F33" s="286"/>
      <c r="G33" s="88"/>
      <c r="H33" s="89">
        <v>0</v>
      </c>
      <c r="I33" s="90"/>
      <c r="J33" s="89">
        <v>0</v>
      </c>
      <c r="K33" s="90"/>
      <c r="L33" s="92"/>
      <c r="M33" s="89">
        <v>0</v>
      </c>
      <c r="N33" s="90"/>
      <c r="O33" s="89">
        <v>0</v>
      </c>
      <c r="P33" s="90"/>
      <c r="Q33" s="89">
        <v>0</v>
      </c>
      <c r="R33" s="91"/>
    </row>
    <row r="34" spans="1:59" x14ac:dyDescent="0.35">
      <c r="A34" s="82"/>
      <c r="B34" s="83"/>
      <c r="C34" s="84"/>
      <c r="D34" s="85"/>
      <c r="E34" s="83"/>
      <c r="F34" s="286"/>
      <c r="G34" s="88"/>
      <c r="H34" s="89">
        <f>C34*F34</f>
        <v>0</v>
      </c>
      <c r="I34" s="90"/>
      <c r="J34" s="89">
        <f t="shared" ref="J34:J35" si="0">(SUM(H34+(H34*$C$18)))</f>
        <v>0</v>
      </c>
      <c r="K34" s="90"/>
      <c r="L34" s="92"/>
      <c r="M34" s="89">
        <f t="shared" ref="M34:M35" si="1">(SUM(J34+(J34*$C$18)))</f>
        <v>0</v>
      </c>
      <c r="N34" s="90"/>
      <c r="O34" s="89">
        <f t="shared" ref="O34:O35" si="2">(SUM(M34+(M34*$C$18)))</f>
        <v>0</v>
      </c>
      <c r="P34" s="90"/>
      <c r="Q34" s="89">
        <f t="shared" ref="Q34:Q35" si="3">(SUM(O34+(O34*$C$18)))</f>
        <v>0</v>
      </c>
      <c r="R34" s="91"/>
    </row>
    <row r="35" spans="1:59" x14ac:dyDescent="0.35">
      <c r="A35" s="82"/>
      <c r="B35" s="83"/>
      <c r="C35" s="84"/>
      <c r="D35" s="85"/>
      <c r="E35" s="83"/>
      <c r="F35" s="286"/>
      <c r="G35" s="88"/>
      <c r="H35" s="90">
        <f>C35*F35</f>
        <v>0</v>
      </c>
      <c r="I35" s="90"/>
      <c r="J35" s="89">
        <f t="shared" si="0"/>
        <v>0</v>
      </c>
      <c r="K35" s="90"/>
      <c r="L35" s="92"/>
      <c r="M35" s="89">
        <f t="shared" si="1"/>
        <v>0</v>
      </c>
      <c r="N35" s="90"/>
      <c r="O35" s="89">
        <f t="shared" si="2"/>
        <v>0</v>
      </c>
      <c r="P35" s="90"/>
      <c r="Q35" s="89">
        <f t="shared" si="3"/>
        <v>0</v>
      </c>
      <c r="R35" s="91"/>
    </row>
    <row r="36" spans="1:59" s="100" customFormat="1" x14ac:dyDescent="0.35">
      <c r="A36" s="288" t="s">
        <v>18</v>
      </c>
      <c r="B36" s="289"/>
      <c r="C36" s="93"/>
      <c r="D36" s="94"/>
      <c r="E36" s="93"/>
      <c r="F36" s="93"/>
      <c r="G36" s="95"/>
      <c r="H36" s="96">
        <f>SUM(H30:H35)</f>
        <v>0</v>
      </c>
      <c r="I36" s="96"/>
      <c r="J36" s="96">
        <f>SUM(J30:J35)</f>
        <v>0</v>
      </c>
      <c r="K36" s="96"/>
      <c r="L36" s="97"/>
      <c r="M36" s="96">
        <f>SUM(M30:M35)</f>
        <v>0</v>
      </c>
      <c r="N36" s="96"/>
      <c r="O36" s="96">
        <f t="shared" ref="O36" si="4">SUM(O30:O35)</f>
        <v>0</v>
      </c>
      <c r="P36" s="96"/>
      <c r="Q36" s="96">
        <f>SUM(Q30:Q35)</f>
        <v>0</v>
      </c>
      <c r="R36" s="98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</row>
    <row r="37" spans="1:59" s="100" customFormat="1" x14ac:dyDescent="0.35">
      <c r="A37" s="288" t="s">
        <v>19</v>
      </c>
      <c r="B37" s="289"/>
      <c r="C37" s="93"/>
      <c r="D37" s="94"/>
      <c r="E37" s="93"/>
      <c r="F37" s="93"/>
      <c r="G37" s="95"/>
      <c r="H37" s="96">
        <f>(H36*$C$22)</f>
        <v>0</v>
      </c>
      <c r="I37" s="96"/>
      <c r="J37" s="96">
        <f>(J36*$C$22)</f>
        <v>0</v>
      </c>
      <c r="K37" s="96"/>
      <c r="L37" s="97"/>
      <c r="M37" s="96">
        <f>(M36*$C$22)</f>
        <v>0</v>
      </c>
      <c r="N37" s="96"/>
      <c r="O37" s="96">
        <f>(O36*$C$22)</f>
        <v>0</v>
      </c>
      <c r="P37" s="96"/>
      <c r="Q37" s="96">
        <f>(Q36*$C$22)</f>
        <v>0</v>
      </c>
      <c r="R37" s="98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</row>
    <row r="38" spans="1:59" s="100" customFormat="1" x14ac:dyDescent="0.35">
      <c r="A38" s="288" t="s">
        <v>61</v>
      </c>
      <c r="B38" s="289"/>
      <c r="C38" s="93"/>
      <c r="D38" s="94"/>
      <c r="E38" s="93"/>
      <c r="F38" s="93"/>
      <c r="G38" s="95"/>
      <c r="H38" s="96">
        <f>SUM(H36:H37)</f>
        <v>0</v>
      </c>
      <c r="I38" s="96"/>
      <c r="J38" s="96">
        <f>SUM(J36:J37)</f>
        <v>0</v>
      </c>
      <c r="K38" s="96"/>
      <c r="L38" s="97"/>
      <c r="M38" s="96">
        <f>SUM(M36:M37)</f>
        <v>0</v>
      </c>
      <c r="N38" s="96"/>
      <c r="O38" s="96">
        <f t="shared" ref="O38" si="5">SUM(O36:O37)</f>
        <v>0</v>
      </c>
      <c r="P38" s="96"/>
      <c r="Q38" s="96">
        <f>SUM(Q36:Q37)</f>
        <v>0</v>
      </c>
      <c r="R38" s="98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</row>
    <row r="39" spans="1:59" x14ac:dyDescent="0.35">
      <c r="A39" s="292" t="s">
        <v>73</v>
      </c>
      <c r="B39" s="293"/>
      <c r="C39" s="101">
        <f>SUM(H38+J38+M38+O38+Q38)</f>
        <v>0</v>
      </c>
      <c r="D39" s="102"/>
      <c r="F39" s="101">
        <f>SUM(I38+K38+N38+P38+R38)</f>
        <v>0</v>
      </c>
      <c r="G39" s="95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4"/>
    </row>
    <row r="40" spans="1:59" ht="22.35" customHeight="1" x14ac:dyDescent="0.35">
      <c r="A40" s="105"/>
      <c r="B40" s="106"/>
      <c r="C40" s="107"/>
      <c r="D40" s="108"/>
      <c r="E40" s="109"/>
      <c r="F40" s="107"/>
      <c r="G40" s="109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1"/>
    </row>
    <row r="41" spans="1:59" s="44" customFormat="1" ht="39.6" customHeight="1" x14ac:dyDescent="0.35">
      <c r="A41" s="53" t="s">
        <v>44</v>
      </c>
      <c r="B41" s="112"/>
      <c r="C41" s="112" t="s">
        <v>41</v>
      </c>
      <c r="D41" s="113"/>
      <c r="E41" s="114"/>
      <c r="F41" s="112" t="s">
        <v>12</v>
      </c>
      <c r="G41" s="115"/>
      <c r="H41" s="296" t="s">
        <v>13</v>
      </c>
      <c r="I41" s="296"/>
      <c r="J41" s="296" t="s">
        <v>14</v>
      </c>
      <c r="K41" s="296"/>
      <c r="L41" s="116"/>
      <c r="M41" s="296" t="s">
        <v>15</v>
      </c>
      <c r="N41" s="296"/>
      <c r="O41" s="296" t="s">
        <v>16</v>
      </c>
      <c r="P41" s="296"/>
      <c r="Q41" s="296" t="s">
        <v>17</v>
      </c>
      <c r="R41" s="297"/>
    </row>
    <row r="42" spans="1:59" x14ac:dyDescent="0.35">
      <c r="A42" s="117"/>
      <c r="B42" s="118"/>
      <c r="C42" s="119"/>
      <c r="D42" s="120"/>
      <c r="E42" s="121"/>
      <c r="F42" s="122"/>
      <c r="G42" s="123"/>
      <c r="H42" s="124">
        <f>F42/9*C42</f>
        <v>0</v>
      </c>
      <c r="I42" s="125"/>
      <c r="J42" s="125">
        <f>(SUM(H42+(H42*$C$18)))</f>
        <v>0</v>
      </c>
      <c r="K42" s="125"/>
      <c r="L42" s="125" t="e">
        <f>(SUM(#REF!+(#REF!*$C$18)))</f>
        <v>#REF!</v>
      </c>
      <c r="M42" s="126">
        <f>(SUM(J42+(J42*$C$18)))</f>
        <v>0</v>
      </c>
      <c r="N42" s="125"/>
      <c r="O42" s="126">
        <f>(SUM(M42+(M42*$C$18)))</f>
        <v>0</v>
      </c>
      <c r="P42" s="125"/>
      <c r="Q42" s="126">
        <f>(SUM(O42+(O42*$C$18)))</f>
        <v>0</v>
      </c>
      <c r="R42" s="127"/>
    </row>
    <row r="43" spans="1:59" x14ac:dyDescent="0.35">
      <c r="A43" s="117"/>
      <c r="B43" s="118"/>
      <c r="C43" s="119"/>
      <c r="D43" s="120"/>
      <c r="E43" s="121"/>
      <c r="F43" s="122"/>
      <c r="G43" s="123"/>
      <c r="H43" s="124">
        <f t="shared" ref="H43:H45" si="6">F43/9*C43</f>
        <v>0</v>
      </c>
      <c r="I43" s="125"/>
      <c r="J43" s="126">
        <f>(SUM(H43+(H43*$C$18)))</f>
        <v>0</v>
      </c>
      <c r="K43" s="125"/>
      <c r="L43" s="125" t="e">
        <f>(SUM(#REF!+(#REF!*$C$18)))</f>
        <v>#REF!</v>
      </c>
      <c r="M43" s="126">
        <f t="shared" ref="M43:M45" si="7">(SUM(J43+(J43*$C$18)))</f>
        <v>0</v>
      </c>
      <c r="N43" s="125"/>
      <c r="O43" s="126">
        <f t="shared" ref="O43:O45" si="8">(SUM(M43+(M43*$C$18)))</f>
        <v>0</v>
      </c>
      <c r="P43" s="125"/>
      <c r="Q43" s="126">
        <f t="shared" ref="Q43:Q45" si="9">(SUM(O43+(O43*$C$18)))</f>
        <v>0</v>
      </c>
      <c r="R43" s="127"/>
    </row>
    <row r="44" spans="1:59" x14ac:dyDescent="0.35">
      <c r="A44" s="82"/>
      <c r="B44" s="83"/>
      <c r="C44" s="128"/>
      <c r="D44" s="85"/>
      <c r="E44" s="121"/>
      <c r="F44" s="129"/>
      <c r="G44" s="88"/>
      <c r="H44" s="124">
        <f t="shared" si="6"/>
        <v>0</v>
      </c>
      <c r="I44" s="125"/>
      <c r="J44" s="125">
        <f>(SUM(H44+(H44*$C$18)))</f>
        <v>0</v>
      </c>
      <c r="K44" s="125"/>
      <c r="L44" s="130"/>
      <c r="M44" s="126">
        <f t="shared" si="7"/>
        <v>0</v>
      </c>
      <c r="N44" s="125"/>
      <c r="O44" s="126">
        <f t="shared" si="8"/>
        <v>0</v>
      </c>
      <c r="P44" s="125"/>
      <c r="Q44" s="126">
        <f t="shared" si="9"/>
        <v>0</v>
      </c>
      <c r="R44" s="127"/>
    </row>
    <row r="45" spans="1:59" x14ac:dyDescent="0.35">
      <c r="A45" s="82"/>
      <c r="B45" s="83"/>
      <c r="C45" s="85"/>
      <c r="D45" s="85"/>
      <c r="E45" s="83"/>
      <c r="F45" s="129"/>
      <c r="G45" s="88"/>
      <c r="H45" s="124">
        <f t="shared" si="6"/>
        <v>0</v>
      </c>
      <c r="I45" s="125"/>
      <c r="J45" s="125">
        <f>(SUM(H45+(H45*$C$18)))</f>
        <v>0</v>
      </c>
      <c r="K45" s="125"/>
      <c r="L45" s="130"/>
      <c r="M45" s="126">
        <f t="shared" si="7"/>
        <v>0</v>
      </c>
      <c r="N45" s="125"/>
      <c r="O45" s="126">
        <f t="shared" si="8"/>
        <v>0</v>
      </c>
      <c r="P45" s="125"/>
      <c r="Q45" s="126">
        <f t="shared" si="9"/>
        <v>0</v>
      </c>
      <c r="R45" s="127"/>
    </row>
    <row r="46" spans="1:59" s="100" customFormat="1" x14ac:dyDescent="0.35">
      <c r="A46" s="288" t="s">
        <v>18</v>
      </c>
      <c r="B46" s="289"/>
      <c r="C46" s="93"/>
      <c r="D46" s="94"/>
      <c r="E46" s="93"/>
      <c r="F46" s="93"/>
      <c r="G46" s="95"/>
      <c r="H46" s="131">
        <f>SUM(H42:H45)</f>
        <v>0</v>
      </c>
      <c r="I46" s="96"/>
      <c r="J46" s="96">
        <f>SUM(J42:J45)</f>
        <v>0</v>
      </c>
      <c r="K46" s="96"/>
      <c r="L46" s="97"/>
      <c r="M46" s="96">
        <f>SUM(M42:M45)</f>
        <v>0</v>
      </c>
      <c r="N46" s="96"/>
      <c r="O46" s="96">
        <f>SUM(O42:O45)</f>
        <v>0</v>
      </c>
      <c r="P46" s="96"/>
      <c r="Q46" s="96">
        <f>SUM(Q42:Q45)</f>
        <v>0</v>
      </c>
      <c r="R46" s="98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</row>
    <row r="47" spans="1:59" s="100" customFormat="1" x14ac:dyDescent="0.35">
      <c r="A47" s="288" t="s">
        <v>19</v>
      </c>
      <c r="B47" s="289"/>
      <c r="C47" s="93"/>
      <c r="D47" s="94"/>
      <c r="E47" s="93"/>
      <c r="F47" s="93"/>
      <c r="G47" s="95"/>
      <c r="H47" s="96">
        <f>(H46*$C$23)</f>
        <v>0</v>
      </c>
      <c r="I47" s="96"/>
      <c r="J47" s="96">
        <f>(J46*$C$23)</f>
        <v>0</v>
      </c>
      <c r="K47" s="96"/>
      <c r="L47" s="97"/>
      <c r="M47" s="96">
        <f>(M46*$C$23)</f>
        <v>0</v>
      </c>
      <c r="N47" s="96"/>
      <c r="O47" s="96">
        <f>(O46*$C$23)</f>
        <v>0</v>
      </c>
      <c r="P47" s="96"/>
      <c r="Q47" s="96">
        <f>(Q46*$C$23)</f>
        <v>0</v>
      </c>
      <c r="R47" s="98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</row>
    <row r="48" spans="1:59" s="100" customFormat="1" x14ac:dyDescent="0.35">
      <c r="A48" s="288" t="s">
        <v>62</v>
      </c>
      <c r="B48" s="289"/>
      <c r="C48" s="93"/>
      <c r="D48" s="94"/>
      <c r="E48" s="93"/>
      <c r="F48" s="93"/>
      <c r="G48" s="95"/>
      <c r="H48" s="96">
        <f>SUM(H46:H47)</f>
        <v>0</v>
      </c>
      <c r="I48" s="96"/>
      <c r="J48" s="96">
        <f>SUM(J46:J47)</f>
        <v>0</v>
      </c>
      <c r="K48" s="96"/>
      <c r="L48" s="97"/>
      <c r="M48" s="96">
        <f>SUM(M46:M47)</f>
        <v>0</v>
      </c>
      <c r="N48" s="96"/>
      <c r="O48" s="96">
        <f>SUM(O46:O47)</f>
        <v>0</v>
      </c>
      <c r="P48" s="96"/>
      <c r="Q48" s="96">
        <f>SUM(Q46:Q47)</f>
        <v>0</v>
      </c>
      <c r="R48" s="98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</row>
    <row r="49" spans="1:59" x14ac:dyDescent="0.35">
      <c r="A49" s="334" t="s">
        <v>74</v>
      </c>
      <c r="B49" s="335"/>
      <c r="C49" s="132">
        <f>SUM(H48+J48+M48+O48+Q48)</f>
        <v>0</v>
      </c>
      <c r="D49" s="133"/>
      <c r="E49" s="134"/>
      <c r="F49" s="132">
        <f>SUM(I48+K48+N48+P48+R48)</f>
        <v>0</v>
      </c>
      <c r="G49" s="95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4"/>
    </row>
    <row r="50" spans="1:59" x14ac:dyDescent="0.35">
      <c r="A50" s="105"/>
      <c r="B50" s="106"/>
      <c r="C50" s="107"/>
      <c r="D50" s="108"/>
      <c r="E50" s="135"/>
      <c r="F50" s="135"/>
      <c r="G50" s="107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1"/>
    </row>
    <row r="51" spans="1:59" s="40" customFormat="1" x14ac:dyDescent="0.35">
      <c r="A51" s="53" t="s">
        <v>46</v>
      </c>
      <c r="C51" s="136"/>
      <c r="D51" s="137"/>
      <c r="E51" s="138"/>
      <c r="F51" s="139"/>
      <c r="G51" s="41"/>
      <c r="H51" s="140"/>
      <c r="I51" s="140"/>
      <c r="J51" s="141"/>
      <c r="K51" s="140"/>
      <c r="L51" s="141"/>
      <c r="M51" s="141"/>
      <c r="N51" s="141"/>
      <c r="O51" s="141"/>
      <c r="P51" s="141"/>
      <c r="Q51" s="141"/>
      <c r="R51" s="142"/>
    </row>
    <row r="52" spans="1:59" s="44" customFormat="1" x14ac:dyDescent="0.35">
      <c r="A52" s="53" t="s">
        <v>47</v>
      </c>
      <c r="B52" s="143"/>
      <c r="C52" s="112" t="s">
        <v>11</v>
      </c>
      <c r="D52" s="144"/>
      <c r="E52" s="114"/>
      <c r="F52" s="112" t="s">
        <v>12</v>
      </c>
      <c r="G52" s="114"/>
      <c r="H52" s="333" t="s">
        <v>13</v>
      </c>
      <c r="I52" s="296"/>
      <c r="J52" s="296" t="s">
        <v>14</v>
      </c>
      <c r="K52" s="296"/>
      <c r="L52" s="145"/>
      <c r="M52" s="296" t="s">
        <v>15</v>
      </c>
      <c r="N52" s="296"/>
      <c r="O52" s="296" t="s">
        <v>16</v>
      </c>
      <c r="P52" s="296"/>
      <c r="Q52" s="296" t="s">
        <v>17</v>
      </c>
      <c r="R52" s="297"/>
    </row>
    <row r="53" spans="1:59" s="44" customFormat="1" x14ac:dyDescent="0.35">
      <c r="A53" s="146"/>
      <c r="B53" s="147"/>
      <c r="C53" s="148">
        <v>0</v>
      </c>
      <c r="D53" s="149"/>
      <c r="E53" s="150"/>
      <c r="F53" s="151">
        <v>0</v>
      </c>
      <c r="G53" s="115"/>
      <c r="H53" s="287">
        <f>F53*C53</f>
        <v>0</v>
      </c>
      <c r="I53" s="152"/>
      <c r="J53" s="126">
        <f>(SUM(H53+(H53*$C$19)))</f>
        <v>0</v>
      </c>
      <c r="K53" s="125"/>
      <c r="L53" s="125" t="e">
        <f>(SUM(#REF!+(#REF!*$C$19)))</f>
        <v>#REF!</v>
      </c>
      <c r="M53" s="126">
        <f>(SUM(J53+(J53*$C$19)))</f>
        <v>0</v>
      </c>
      <c r="N53" s="125"/>
      <c r="O53" s="126">
        <f>(SUM(M53+(M53*$C$19)))</f>
        <v>0</v>
      </c>
      <c r="P53" s="125"/>
      <c r="Q53" s="126">
        <f>(SUM(O53+(O53*$C$19)))</f>
        <v>0</v>
      </c>
      <c r="R53" s="153"/>
    </row>
    <row r="54" spans="1:59" x14ac:dyDescent="0.35">
      <c r="A54" s="117"/>
      <c r="B54" s="118"/>
      <c r="C54" s="148"/>
      <c r="D54" s="120"/>
      <c r="E54" s="121"/>
      <c r="F54" s="154"/>
      <c r="G54" s="155"/>
      <c r="H54" s="125">
        <f t="shared" ref="H54:H55" si="10">C54*F54</f>
        <v>0</v>
      </c>
      <c r="I54" s="125"/>
      <c r="J54" s="126">
        <f t="shared" ref="J54:J57" si="11">(SUM(H54+(H54*$C$19)))</f>
        <v>0</v>
      </c>
      <c r="K54" s="125"/>
      <c r="L54" s="125" t="e">
        <f>(SUM(#REF!+(#REF!*$C$19)))</f>
        <v>#REF!</v>
      </c>
      <c r="M54" s="126">
        <f t="shared" ref="M54:M57" si="12">(SUM(J54+(J54*$C$19)))</f>
        <v>0</v>
      </c>
      <c r="N54" s="125"/>
      <c r="O54" s="126">
        <f t="shared" ref="O54:O57" si="13">(SUM(M54+(M54*$C$19)))</f>
        <v>0</v>
      </c>
      <c r="P54" s="125"/>
      <c r="Q54" s="126">
        <f t="shared" ref="Q54:Q57" si="14">(SUM(O54+(O54*$C$19)))</f>
        <v>0</v>
      </c>
      <c r="R54" s="127"/>
    </row>
    <row r="55" spans="1:59" x14ac:dyDescent="0.35">
      <c r="A55" s="117"/>
      <c r="B55" s="118"/>
      <c r="C55" s="148"/>
      <c r="D55" s="120"/>
      <c r="E55" s="121"/>
      <c r="F55" s="154"/>
      <c r="G55" s="155"/>
      <c r="H55" s="125">
        <f t="shared" si="10"/>
        <v>0</v>
      </c>
      <c r="I55" s="125"/>
      <c r="J55" s="126">
        <f t="shared" si="11"/>
        <v>0</v>
      </c>
      <c r="K55" s="125"/>
      <c r="L55" s="97"/>
      <c r="M55" s="126">
        <f t="shared" si="12"/>
        <v>0</v>
      </c>
      <c r="N55" s="125"/>
      <c r="O55" s="126">
        <f t="shared" si="13"/>
        <v>0</v>
      </c>
      <c r="P55" s="125"/>
      <c r="Q55" s="126">
        <f t="shared" si="14"/>
        <v>0</v>
      </c>
      <c r="R55" s="127"/>
    </row>
    <row r="56" spans="1:59" x14ac:dyDescent="0.35">
      <c r="A56" s="156"/>
      <c r="B56" s="83"/>
      <c r="C56" s="148"/>
      <c r="D56" s="85"/>
      <c r="E56" s="121"/>
      <c r="F56" s="157"/>
      <c r="G56" s="158"/>
      <c r="H56" s="125">
        <f>C56*F56</f>
        <v>0</v>
      </c>
      <c r="I56" s="125"/>
      <c r="J56" s="126">
        <f t="shared" si="11"/>
        <v>0</v>
      </c>
      <c r="K56" s="125"/>
      <c r="L56" s="159"/>
      <c r="M56" s="126">
        <f t="shared" si="12"/>
        <v>0</v>
      </c>
      <c r="N56" s="125"/>
      <c r="O56" s="126">
        <f t="shared" si="13"/>
        <v>0</v>
      </c>
      <c r="P56" s="125"/>
      <c r="Q56" s="126">
        <f t="shared" si="14"/>
        <v>0</v>
      </c>
      <c r="R56" s="127"/>
    </row>
    <row r="57" spans="1:59" x14ac:dyDescent="0.35">
      <c r="A57" s="156"/>
      <c r="B57" s="83"/>
      <c r="C57" s="84"/>
      <c r="D57" s="85"/>
      <c r="E57" s="83"/>
      <c r="F57" s="157"/>
      <c r="G57" s="158"/>
      <c r="H57" s="125">
        <f>C57*F57</f>
        <v>0</v>
      </c>
      <c r="I57" s="125"/>
      <c r="J57" s="126">
        <f t="shared" si="11"/>
        <v>0</v>
      </c>
      <c r="K57" s="125"/>
      <c r="L57" s="159"/>
      <c r="M57" s="126">
        <f t="shared" si="12"/>
        <v>0</v>
      </c>
      <c r="N57" s="125"/>
      <c r="O57" s="126">
        <f t="shared" si="13"/>
        <v>0</v>
      </c>
      <c r="P57" s="125"/>
      <c r="Q57" s="126">
        <f t="shared" si="14"/>
        <v>0</v>
      </c>
      <c r="R57" s="127"/>
    </row>
    <row r="58" spans="1:59" s="100" customFormat="1" x14ac:dyDescent="0.35">
      <c r="A58" s="288" t="s">
        <v>18</v>
      </c>
      <c r="B58" s="289"/>
      <c r="C58" s="93"/>
      <c r="D58" s="94"/>
      <c r="E58" s="93"/>
      <c r="F58" s="93"/>
      <c r="G58" s="93"/>
      <c r="H58" s="160">
        <f>SUM(H53:H57)</f>
        <v>0</v>
      </c>
      <c r="I58" s="96"/>
      <c r="J58" s="96">
        <f>SUM(J53:J57)</f>
        <v>0</v>
      </c>
      <c r="K58" s="96"/>
      <c r="L58" s="96" t="e">
        <f>SUM(L53:L57)</f>
        <v>#REF!</v>
      </c>
      <c r="M58" s="96">
        <f>SUM(M53:M57)</f>
        <v>0</v>
      </c>
      <c r="N58" s="96"/>
      <c r="O58" s="96">
        <f>SUM(O53:O57)</f>
        <v>0</v>
      </c>
      <c r="P58" s="96"/>
      <c r="Q58" s="96">
        <f>SUM(Q53:Q57)</f>
        <v>0</v>
      </c>
      <c r="R58" s="98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</row>
    <row r="59" spans="1:59" s="100" customFormat="1" x14ac:dyDescent="0.35">
      <c r="A59" s="288" t="s">
        <v>19</v>
      </c>
      <c r="B59" s="289"/>
      <c r="C59" s="93"/>
      <c r="D59" s="94"/>
      <c r="E59" s="93"/>
      <c r="F59" s="93"/>
      <c r="G59" s="93"/>
      <c r="H59" s="96">
        <f>SUM(H53:H57)*C24</f>
        <v>0</v>
      </c>
      <c r="I59" s="96"/>
      <c r="J59" s="96">
        <f>SUM(J53:J57)*C24</f>
        <v>0</v>
      </c>
      <c r="K59" s="96"/>
      <c r="L59" s="96" t="e">
        <f t="shared" ref="L59" si="15">SUM(L53:L54)*0.416</f>
        <v>#REF!</v>
      </c>
      <c r="M59" s="96">
        <f>SUM(M53:M57)*C24</f>
        <v>0</v>
      </c>
      <c r="N59" s="96"/>
      <c r="O59" s="96">
        <f>SUM(O53:O57)*C24</f>
        <v>0</v>
      </c>
      <c r="P59" s="96"/>
      <c r="Q59" s="96">
        <f>SUM(Q53:Q57)*C24</f>
        <v>0</v>
      </c>
      <c r="R59" s="98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</row>
    <row r="60" spans="1:59" s="100" customFormat="1" x14ac:dyDescent="0.35">
      <c r="A60" s="288" t="s">
        <v>63</v>
      </c>
      <c r="B60" s="289"/>
      <c r="C60" s="93"/>
      <c r="D60" s="94"/>
      <c r="E60" s="93"/>
      <c r="F60" s="93"/>
      <c r="G60" s="93"/>
      <c r="H60" s="96">
        <f>SUM(H58:H59)</f>
        <v>0</v>
      </c>
      <c r="I60" s="96"/>
      <c r="J60" s="96">
        <f>SUM(J58:J59)</f>
        <v>0</v>
      </c>
      <c r="K60" s="96"/>
      <c r="L60" s="97"/>
      <c r="M60" s="96">
        <f>SUM(M58:M59)</f>
        <v>0</v>
      </c>
      <c r="N60" s="96"/>
      <c r="O60" s="96">
        <f>SUM(O58:O59)</f>
        <v>0</v>
      </c>
      <c r="P60" s="96"/>
      <c r="Q60" s="96">
        <f>SUM(Q58:Q59)</f>
        <v>0</v>
      </c>
      <c r="R60" s="98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</row>
    <row r="61" spans="1:59" x14ac:dyDescent="0.35">
      <c r="A61" s="292" t="s">
        <v>75</v>
      </c>
      <c r="B61" s="293"/>
      <c r="C61" s="101">
        <f>SUM(H60+J60+M60+O60+Q60)</f>
        <v>0</v>
      </c>
      <c r="D61" s="102"/>
      <c r="F61" s="101">
        <f>SUM(I60+K60+N60+P60+R60)</f>
        <v>0</v>
      </c>
      <c r="G61" s="9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4"/>
    </row>
    <row r="62" spans="1:59" x14ac:dyDescent="0.35">
      <c r="A62" s="161"/>
      <c r="B62" s="162"/>
      <c r="C62" s="163"/>
      <c r="D62" s="164"/>
      <c r="E62" s="165"/>
      <c r="F62" s="163"/>
      <c r="G62" s="165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7"/>
    </row>
    <row r="63" spans="1:59" s="44" customFormat="1" ht="46.5" x14ac:dyDescent="0.35">
      <c r="A63" s="53" t="s">
        <v>49</v>
      </c>
      <c r="B63" s="112"/>
      <c r="C63" s="168" t="s">
        <v>123</v>
      </c>
      <c r="D63" s="113" t="s">
        <v>50</v>
      </c>
      <c r="E63" s="169" t="s">
        <v>51</v>
      </c>
      <c r="F63" s="112" t="s">
        <v>12</v>
      </c>
      <c r="G63" s="45"/>
      <c r="H63" s="296" t="s">
        <v>13</v>
      </c>
      <c r="I63" s="296"/>
      <c r="J63" s="296" t="s">
        <v>14</v>
      </c>
      <c r="K63" s="296"/>
      <c r="L63" s="145"/>
      <c r="M63" s="296" t="s">
        <v>15</v>
      </c>
      <c r="N63" s="296"/>
      <c r="O63" s="296" t="s">
        <v>16</v>
      </c>
      <c r="P63" s="296"/>
      <c r="Q63" s="296" t="s">
        <v>17</v>
      </c>
      <c r="R63" s="297"/>
    </row>
    <row r="64" spans="1:59" x14ac:dyDescent="0.35">
      <c r="A64" s="117"/>
      <c r="B64" s="118"/>
      <c r="C64" s="119"/>
      <c r="D64" s="170"/>
      <c r="E64" s="171"/>
      <c r="F64" s="172">
        <f>C64*D64*E64</f>
        <v>0</v>
      </c>
      <c r="G64" s="196"/>
      <c r="H64" s="124">
        <f>F64</f>
        <v>0</v>
      </c>
      <c r="I64" s="125"/>
      <c r="J64" s="126">
        <f>(SUM(H64+(H64*$C$19)))</f>
        <v>0</v>
      </c>
      <c r="K64" s="125"/>
      <c r="L64" s="125" t="e">
        <f>(SUM(#REF!+(#REF!*$C$19)))</f>
        <v>#REF!</v>
      </c>
      <c r="M64" s="126">
        <f>(SUM(J64+(J64*$C$19)))</f>
        <v>0</v>
      </c>
      <c r="N64" s="125"/>
      <c r="O64" s="126">
        <f>(SUM(M64+(M64*$C$19)))</f>
        <v>0</v>
      </c>
      <c r="P64" s="125"/>
      <c r="Q64" s="126">
        <f>(SUM(O64+(O64*$C$19)))</f>
        <v>0</v>
      </c>
      <c r="R64" s="127"/>
    </row>
    <row r="65" spans="1:59" x14ac:dyDescent="0.35">
      <c r="A65" s="117"/>
      <c r="B65" s="118"/>
      <c r="C65" s="119"/>
      <c r="D65" s="170"/>
      <c r="E65" s="121"/>
      <c r="F65" s="172"/>
      <c r="G65" s="196"/>
      <c r="H65" s="126">
        <f>F65</f>
        <v>0</v>
      </c>
      <c r="I65" s="125"/>
      <c r="J65" s="126">
        <f t="shared" ref="J65:J68" si="16">(SUM(H65+(H65*$C$19)))</f>
        <v>0</v>
      </c>
      <c r="K65" s="125"/>
      <c r="L65" s="125" t="e">
        <f>(SUM(#REF!+(#REF!*$C$19)))</f>
        <v>#REF!</v>
      </c>
      <c r="M65" s="126">
        <f t="shared" ref="M65:M68" si="17">(SUM(J65+(J65*$C$19)))</f>
        <v>0</v>
      </c>
      <c r="N65" s="125"/>
      <c r="O65" s="126">
        <f t="shared" ref="O65:O68" si="18">(SUM(M65+(M65*$C$19)))</f>
        <v>0</v>
      </c>
      <c r="P65" s="125"/>
      <c r="Q65" s="126">
        <f t="shared" ref="Q65:Q68" si="19">(SUM(O65+(O65*$C$19)))</f>
        <v>0</v>
      </c>
      <c r="R65" s="127"/>
    </row>
    <row r="66" spans="1:59" x14ac:dyDescent="0.35">
      <c r="A66" s="117"/>
      <c r="B66" s="118"/>
      <c r="C66" s="119"/>
      <c r="D66" s="120"/>
      <c r="E66" s="121"/>
      <c r="F66" s="172"/>
      <c r="G66" s="196"/>
      <c r="H66" s="126">
        <f t="shared" ref="H66:H68" si="20">F66</f>
        <v>0</v>
      </c>
      <c r="I66" s="125"/>
      <c r="J66" s="126">
        <f t="shared" si="16"/>
        <v>0</v>
      </c>
      <c r="K66" s="125"/>
      <c r="L66" s="97"/>
      <c r="M66" s="126">
        <f t="shared" si="17"/>
        <v>0</v>
      </c>
      <c r="N66" s="125"/>
      <c r="O66" s="126">
        <f t="shared" si="18"/>
        <v>0</v>
      </c>
      <c r="P66" s="125"/>
      <c r="Q66" s="126">
        <f t="shared" si="19"/>
        <v>0</v>
      </c>
      <c r="R66" s="127"/>
    </row>
    <row r="67" spans="1:59" x14ac:dyDescent="0.35">
      <c r="A67" s="156"/>
      <c r="B67" s="83"/>
      <c r="C67" s="128"/>
      <c r="D67" s="85"/>
      <c r="E67" s="121"/>
      <c r="F67" s="172">
        <f t="shared" ref="F67" si="21">C67*D67*E67</f>
        <v>0</v>
      </c>
      <c r="G67" s="267"/>
      <c r="H67" s="126">
        <f t="shared" si="20"/>
        <v>0</v>
      </c>
      <c r="I67" s="125"/>
      <c r="J67" s="126">
        <f t="shared" si="16"/>
        <v>0</v>
      </c>
      <c r="K67" s="125"/>
      <c r="L67" s="159"/>
      <c r="M67" s="126">
        <f t="shared" si="17"/>
        <v>0</v>
      </c>
      <c r="N67" s="125"/>
      <c r="O67" s="126">
        <f t="shared" si="18"/>
        <v>0</v>
      </c>
      <c r="P67" s="125"/>
      <c r="Q67" s="126">
        <f t="shared" si="19"/>
        <v>0</v>
      </c>
      <c r="R67" s="127"/>
    </row>
    <row r="68" spans="1:59" x14ac:dyDescent="0.35">
      <c r="A68" s="156"/>
      <c r="B68" s="83"/>
      <c r="C68" s="84"/>
      <c r="D68" s="85"/>
      <c r="E68" s="83"/>
      <c r="F68" s="87"/>
      <c r="G68" s="267"/>
      <c r="H68" s="126">
        <f t="shared" si="20"/>
        <v>0</v>
      </c>
      <c r="I68" s="125"/>
      <c r="J68" s="126">
        <f t="shared" si="16"/>
        <v>0</v>
      </c>
      <c r="K68" s="125"/>
      <c r="L68" s="159"/>
      <c r="M68" s="126">
        <f t="shared" si="17"/>
        <v>0</v>
      </c>
      <c r="N68" s="125"/>
      <c r="O68" s="126">
        <f t="shared" si="18"/>
        <v>0</v>
      </c>
      <c r="P68" s="125"/>
      <c r="Q68" s="126">
        <f t="shared" si="19"/>
        <v>0</v>
      </c>
      <c r="R68" s="127"/>
      <c r="T68" s="141"/>
    </row>
    <row r="69" spans="1:59" s="100" customFormat="1" x14ac:dyDescent="0.35">
      <c r="A69" s="288" t="s">
        <v>18</v>
      </c>
      <c r="B69" s="289"/>
      <c r="C69" s="93"/>
      <c r="D69" s="94"/>
      <c r="E69" s="93"/>
      <c r="F69" s="93"/>
      <c r="G69" s="208"/>
      <c r="H69" s="96">
        <f>SUM(H64:H68)</f>
        <v>0</v>
      </c>
      <c r="I69" s="173"/>
      <c r="J69" s="174">
        <f>SUM(J64:J68)</f>
        <v>0</v>
      </c>
      <c r="K69" s="173"/>
      <c r="L69" s="173" t="e">
        <f t="shared" ref="L69" si="22">SUM(L64:L68)</f>
        <v>#REF!</v>
      </c>
      <c r="M69" s="174">
        <f>SUM(M64:M68)</f>
        <v>0</v>
      </c>
      <c r="N69" s="173"/>
      <c r="O69" s="174">
        <f>SUM(O64:O68)</f>
        <v>0</v>
      </c>
      <c r="P69" s="173"/>
      <c r="Q69" s="174">
        <f>SUM(Q64:Q68)</f>
        <v>0</v>
      </c>
      <c r="R69" s="175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</row>
    <row r="70" spans="1:59" s="100" customFormat="1" x14ac:dyDescent="0.35">
      <c r="A70" s="288" t="s">
        <v>19</v>
      </c>
      <c r="B70" s="289"/>
      <c r="C70" s="93"/>
      <c r="D70" s="94"/>
      <c r="E70" s="93"/>
      <c r="F70" s="93"/>
      <c r="G70" s="208"/>
      <c r="H70" s="96">
        <f>(H69*$I$19)</f>
        <v>0</v>
      </c>
      <c r="I70" s="96"/>
      <c r="J70" s="96">
        <f>(J69*$I$19)</f>
        <v>0</v>
      </c>
      <c r="K70" s="96"/>
      <c r="L70" s="96" t="e">
        <f>(L69*$I$19)</f>
        <v>#REF!</v>
      </c>
      <c r="M70" s="96">
        <f>(M69*$I$19)</f>
        <v>0</v>
      </c>
      <c r="N70" s="96"/>
      <c r="O70" s="96">
        <f>(O69*$I$19)</f>
        <v>0</v>
      </c>
      <c r="P70" s="96"/>
      <c r="Q70" s="96">
        <f t="shared" ref="Q70" si="23">(Q69*$I$19)</f>
        <v>0</v>
      </c>
      <c r="R70" s="98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</row>
    <row r="71" spans="1:59" s="100" customFormat="1" x14ac:dyDescent="0.35">
      <c r="A71" s="288" t="s">
        <v>64</v>
      </c>
      <c r="B71" s="289"/>
      <c r="C71" s="93"/>
      <c r="D71" s="94"/>
      <c r="E71" s="93"/>
      <c r="F71" s="93"/>
      <c r="G71" s="208"/>
      <c r="H71" s="131">
        <f>H69+H70</f>
        <v>0</v>
      </c>
      <c r="I71" s="131"/>
      <c r="J71" s="131">
        <f t="shared" ref="J71:Q71" si="24">J69+J70</f>
        <v>0</v>
      </c>
      <c r="K71" s="131"/>
      <c r="L71" s="131" t="e">
        <f t="shared" si="24"/>
        <v>#REF!</v>
      </c>
      <c r="M71" s="131">
        <f t="shared" si="24"/>
        <v>0</v>
      </c>
      <c r="N71" s="131"/>
      <c r="O71" s="131">
        <f t="shared" si="24"/>
        <v>0</v>
      </c>
      <c r="P71" s="131"/>
      <c r="Q71" s="131">
        <f t="shared" si="24"/>
        <v>0</v>
      </c>
      <c r="R71" s="98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</row>
    <row r="72" spans="1:59" x14ac:dyDescent="0.35">
      <c r="A72" s="290" t="s">
        <v>76</v>
      </c>
      <c r="B72" s="291"/>
      <c r="C72" s="176">
        <f>SUM(H71+J71+M71+O71+Q71)</f>
        <v>0</v>
      </c>
      <c r="D72" s="176"/>
      <c r="E72" s="177"/>
      <c r="F72" s="176">
        <f>SUM(I71+K71+N71+P71+R71)</f>
        <v>0</v>
      </c>
      <c r="G72" s="268"/>
      <c r="H72" s="178"/>
      <c r="I72" s="178"/>
      <c r="J72" s="178"/>
      <c r="K72" s="178"/>
      <c r="L72" s="179"/>
      <c r="M72" s="178"/>
      <c r="N72" s="178"/>
      <c r="O72" s="178"/>
      <c r="P72" s="178"/>
      <c r="Q72" s="178"/>
      <c r="R72" s="180"/>
    </row>
    <row r="73" spans="1:59" s="40" customFormat="1" x14ac:dyDescent="0.35">
      <c r="A73" s="53" t="s">
        <v>72</v>
      </c>
      <c r="B73" s="143"/>
      <c r="C73" s="145">
        <f>SUM(C72+C61+C49+C39)</f>
        <v>0</v>
      </c>
      <c r="D73" s="145"/>
      <c r="E73" s="141"/>
      <c r="F73" s="145"/>
      <c r="G73" s="138"/>
      <c r="H73" s="145"/>
      <c r="I73" s="145"/>
      <c r="J73" s="145"/>
      <c r="K73" s="145"/>
      <c r="L73" s="141"/>
      <c r="M73" s="145"/>
      <c r="N73" s="145"/>
      <c r="O73" s="145"/>
      <c r="P73" s="145"/>
      <c r="Q73" s="145"/>
      <c r="R73" s="181"/>
    </row>
    <row r="74" spans="1:59" s="279" customFormat="1" x14ac:dyDescent="0.35">
      <c r="A74" s="269"/>
      <c r="B74" s="270"/>
      <c r="C74" s="271"/>
      <c r="D74" s="272"/>
      <c r="E74" s="273"/>
      <c r="F74" s="274"/>
      <c r="G74" s="273"/>
      <c r="H74" s="275"/>
      <c r="I74" s="275"/>
      <c r="J74" s="275"/>
      <c r="K74" s="275"/>
      <c r="L74" s="276"/>
      <c r="M74" s="275"/>
      <c r="N74" s="275"/>
      <c r="O74" s="275"/>
      <c r="P74" s="275"/>
      <c r="Q74" s="275"/>
      <c r="R74" s="277"/>
      <c r="S74" s="278"/>
    </row>
    <row r="75" spans="1:59" s="40" customFormat="1" x14ac:dyDescent="0.35">
      <c r="A75" s="53" t="s">
        <v>77</v>
      </c>
      <c r="B75" s="143"/>
      <c r="C75" s="136"/>
      <c r="D75" s="137"/>
      <c r="F75" s="136"/>
      <c r="H75" s="145"/>
      <c r="I75" s="145"/>
      <c r="J75" s="145"/>
      <c r="K75" s="145"/>
      <c r="L75" s="141"/>
      <c r="M75" s="145"/>
      <c r="N75" s="145"/>
      <c r="O75" s="145"/>
      <c r="P75" s="145"/>
      <c r="Q75" s="145"/>
      <c r="R75" s="181"/>
    </row>
    <row r="76" spans="1:59" s="40" customFormat="1" x14ac:dyDescent="0.35">
      <c r="A76" s="53" t="s">
        <v>65</v>
      </c>
      <c r="D76" s="56"/>
      <c r="E76" s="138"/>
      <c r="G76" s="114"/>
      <c r="H76" s="296" t="s">
        <v>13</v>
      </c>
      <c r="I76" s="296"/>
      <c r="J76" s="296" t="s">
        <v>14</v>
      </c>
      <c r="K76" s="296"/>
      <c r="L76" s="141"/>
      <c r="M76" s="296" t="s">
        <v>15</v>
      </c>
      <c r="N76" s="296"/>
      <c r="O76" s="296" t="s">
        <v>16</v>
      </c>
      <c r="P76" s="296"/>
      <c r="Q76" s="296" t="s">
        <v>17</v>
      </c>
      <c r="R76" s="297"/>
    </row>
    <row r="77" spans="1:59" x14ac:dyDescent="0.35">
      <c r="A77" s="182"/>
      <c r="B77" s="183"/>
      <c r="C77" s="184"/>
      <c r="D77" s="185"/>
      <c r="F77" s="184"/>
      <c r="G77" s="186"/>
      <c r="H77" s="187">
        <v>0</v>
      </c>
      <c r="I77" s="187"/>
      <c r="J77" s="125">
        <v>0</v>
      </c>
      <c r="K77" s="187"/>
      <c r="L77" s="159"/>
      <c r="M77" s="125">
        <v>0</v>
      </c>
      <c r="N77" s="187"/>
      <c r="O77" s="125">
        <v>0</v>
      </c>
      <c r="P77" s="187"/>
      <c r="Q77" s="125">
        <v>0</v>
      </c>
      <c r="R77" s="188"/>
    </row>
    <row r="78" spans="1:59" x14ac:dyDescent="0.35">
      <c r="A78" s="182"/>
      <c r="B78" s="183"/>
      <c r="C78" s="184"/>
      <c r="D78" s="185"/>
      <c r="E78" s="184"/>
      <c r="F78" s="184"/>
      <c r="G78" s="186"/>
      <c r="H78" s="187">
        <v>0</v>
      </c>
      <c r="I78" s="187"/>
      <c r="J78" s="125">
        <v>0</v>
      </c>
      <c r="K78" s="187"/>
      <c r="L78" s="159"/>
      <c r="M78" s="125">
        <v>0</v>
      </c>
      <c r="N78" s="187"/>
      <c r="O78" s="125">
        <v>0</v>
      </c>
      <c r="P78" s="187"/>
      <c r="Q78" s="125">
        <v>0</v>
      </c>
      <c r="R78" s="188"/>
    </row>
    <row r="79" spans="1:59" x14ac:dyDescent="0.35">
      <c r="A79" s="182"/>
      <c r="B79" s="183"/>
      <c r="C79" s="184"/>
      <c r="D79" s="185"/>
      <c r="E79" s="184"/>
      <c r="F79" s="184"/>
      <c r="G79" s="186"/>
      <c r="H79" s="187">
        <v>0</v>
      </c>
      <c r="I79" s="187"/>
      <c r="J79" s="125">
        <v>0</v>
      </c>
      <c r="K79" s="187"/>
      <c r="L79" s="159"/>
      <c r="M79" s="125">
        <v>0</v>
      </c>
      <c r="N79" s="187"/>
      <c r="O79" s="125">
        <v>0</v>
      </c>
      <c r="P79" s="187"/>
      <c r="Q79" s="125">
        <v>0</v>
      </c>
      <c r="R79" s="188"/>
    </row>
    <row r="80" spans="1:59" x14ac:dyDescent="0.35">
      <c r="A80" s="182"/>
      <c r="B80" s="183"/>
      <c r="C80" s="184"/>
      <c r="D80" s="185"/>
      <c r="E80" s="184"/>
      <c r="F80" s="184"/>
      <c r="G80" s="186"/>
      <c r="H80" s="125">
        <v>0</v>
      </c>
      <c r="I80" s="187"/>
      <c r="J80" s="125">
        <v>0</v>
      </c>
      <c r="K80" s="187"/>
      <c r="L80" s="159"/>
      <c r="M80" s="125">
        <v>0</v>
      </c>
      <c r="N80" s="187"/>
      <c r="O80" s="125">
        <v>0</v>
      </c>
      <c r="P80" s="187"/>
      <c r="Q80" s="125">
        <v>0</v>
      </c>
      <c r="R80" s="188"/>
    </row>
    <row r="81" spans="1:59" s="100" customFormat="1" x14ac:dyDescent="0.35">
      <c r="A81" s="289" t="s">
        <v>20</v>
      </c>
      <c r="B81" s="289"/>
      <c r="C81" s="93"/>
      <c r="D81" s="94"/>
      <c r="E81" s="93"/>
      <c r="F81" s="93"/>
      <c r="G81" s="189"/>
      <c r="H81" s="174">
        <f>SUM(H77:H80)</f>
        <v>0</v>
      </c>
      <c r="I81" s="174"/>
      <c r="J81" s="174">
        <f>SUM(J77:J80)</f>
        <v>0</v>
      </c>
      <c r="K81" s="174"/>
      <c r="L81" s="97"/>
      <c r="M81" s="174">
        <f>SUM(M77:M80)</f>
        <v>0</v>
      </c>
      <c r="N81" s="174"/>
      <c r="O81" s="174">
        <f>SUM(O77:O80)</f>
        <v>0</v>
      </c>
      <c r="P81" s="174"/>
      <c r="Q81" s="174">
        <f>SUM(Q77:Q80)</f>
        <v>0</v>
      </c>
      <c r="R81" s="175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99"/>
      <c r="AW81" s="99"/>
      <c r="AX81" s="99"/>
      <c r="AY81" s="99"/>
      <c r="AZ81" s="99"/>
      <c r="BA81" s="99"/>
      <c r="BB81" s="99"/>
      <c r="BC81" s="99"/>
      <c r="BD81" s="99"/>
      <c r="BE81" s="99"/>
      <c r="BF81" s="99"/>
      <c r="BG81" s="99"/>
    </row>
    <row r="82" spans="1:59" x14ac:dyDescent="0.35">
      <c r="A82" s="292" t="s">
        <v>39</v>
      </c>
      <c r="B82" s="293"/>
      <c r="C82" s="190">
        <f>(H81+J81+M81+O81+Q81)</f>
        <v>0</v>
      </c>
      <c r="D82" s="190"/>
      <c r="E82" s="191"/>
      <c r="F82" s="190">
        <f>(I81+K81+N81+P81+R81)</f>
        <v>0</v>
      </c>
      <c r="G82" s="155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4"/>
    </row>
    <row r="83" spans="1:59" x14ac:dyDescent="0.35">
      <c r="A83" s="192"/>
      <c r="B83" s="193"/>
      <c r="C83" s="163"/>
      <c r="D83" s="164"/>
      <c r="E83" s="194"/>
      <c r="F83" s="163"/>
      <c r="G83" s="194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7"/>
    </row>
    <row r="84" spans="1:59" s="40" customFormat="1" x14ac:dyDescent="0.35">
      <c r="A84" s="53" t="s">
        <v>128</v>
      </c>
      <c r="D84" s="56"/>
      <c r="H84" s="296" t="s">
        <v>13</v>
      </c>
      <c r="I84" s="296"/>
      <c r="J84" s="296" t="s">
        <v>14</v>
      </c>
      <c r="K84" s="296"/>
      <c r="L84" s="141"/>
      <c r="M84" s="296" t="s">
        <v>15</v>
      </c>
      <c r="N84" s="296"/>
      <c r="O84" s="296" t="s">
        <v>16</v>
      </c>
      <c r="P84" s="296"/>
      <c r="Q84" s="296" t="s">
        <v>17</v>
      </c>
      <c r="R84" s="297"/>
    </row>
    <row r="85" spans="1:59" x14ac:dyDescent="0.35">
      <c r="A85" s="195"/>
      <c r="B85" s="196"/>
      <c r="G85" s="155"/>
      <c r="H85" s="191">
        <v>0</v>
      </c>
      <c r="I85" s="191"/>
      <c r="J85" s="191">
        <v>0</v>
      </c>
      <c r="K85" s="191"/>
      <c r="L85" s="103"/>
      <c r="M85" s="191">
        <v>0</v>
      </c>
      <c r="N85" s="191"/>
      <c r="O85" s="191">
        <v>0</v>
      </c>
      <c r="P85" s="191"/>
      <c r="Q85" s="191">
        <v>0</v>
      </c>
      <c r="R85" s="198"/>
    </row>
    <row r="86" spans="1:59" x14ac:dyDescent="0.35">
      <c r="A86" s="199"/>
      <c r="B86" s="196"/>
      <c r="G86" s="155"/>
      <c r="H86" s="191">
        <v>0</v>
      </c>
      <c r="I86" s="191"/>
      <c r="J86" s="191">
        <v>0</v>
      </c>
      <c r="K86" s="191"/>
      <c r="L86" s="103"/>
      <c r="M86" s="191">
        <v>0</v>
      </c>
      <c r="N86" s="191"/>
      <c r="O86" s="191">
        <v>0</v>
      </c>
      <c r="P86" s="191"/>
      <c r="Q86" s="191">
        <v>0</v>
      </c>
      <c r="R86" s="198"/>
    </row>
    <row r="87" spans="1:59" x14ac:dyDescent="0.35">
      <c r="A87" s="199"/>
      <c r="B87" s="196"/>
      <c r="G87" s="155"/>
      <c r="H87" s="191">
        <v>0</v>
      </c>
      <c r="I87" s="191"/>
      <c r="J87" s="191">
        <v>0</v>
      </c>
      <c r="K87" s="191"/>
      <c r="L87" s="103"/>
      <c r="M87" s="191">
        <v>0</v>
      </c>
      <c r="N87" s="191"/>
      <c r="O87" s="191">
        <v>0</v>
      </c>
      <c r="P87" s="191"/>
      <c r="Q87" s="191">
        <v>0</v>
      </c>
      <c r="R87" s="198"/>
    </row>
    <row r="88" spans="1:59" x14ac:dyDescent="0.35">
      <c r="A88" s="199"/>
      <c r="B88" s="196"/>
      <c r="G88" s="155"/>
      <c r="H88" s="191">
        <v>0</v>
      </c>
      <c r="I88" s="191"/>
      <c r="J88" s="191">
        <v>0</v>
      </c>
      <c r="K88" s="191"/>
      <c r="L88" s="103"/>
      <c r="M88" s="191">
        <v>0</v>
      </c>
      <c r="N88" s="191"/>
      <c r="O88" s="191">
        <v>0</v>
      </c>
      <c r="P88" s="191"/>
      <c r="Q88" s="191">
        <v>0</v>
      </c>
      <c r="R88" s="198"/>
    </row>
    <row r="89" spans="1:59" x14ac:dyDescent="0.35">
      <c r="A89" s="200"/>
      <c r="B89" s="201"/>
      <c r="C89" s="184"/>
      <c r="D89" s="185"/>
      <c r="E89" s="184"/>
      <c r="F89" s="184"/>
      <c r="G89" s="186"/>
      <c r="H89" s="191">
        <v>0</v>
      </c>
      <c r="I89" s="202"/>
      <c r="J89" s="191">
        <v>0</v>
      </c>
      <c r="K89" s="202"/>
      <c r="L89" s="203"/>
      <c r="M89" s="191">
        <v>0</v>
      </c>
      <c r="N89" s="202"/>
      <c r="O89" s="191">
        <v>0</v>
      </c>
      <c r="P89" s="202"/>
      <c r="Q89" s="191">
        <v>0</v>
      </c>
      <c r="R89" s="204"/>
    </row>
    <row r="90" spans="1:59" x14ac:dyDescent="0.35">
      <c r="A90" s="292" t="s">
        <v>18</v>
      </c>
      <c r="B90" s="293"/>
      <c r="C90" s="93"/>
      <c r="D90" s="94"/>
      <c r="E90" s="93"/>
      <c r="F90" s="93"/>
      <c r="G90" s="155"/>
      <c r="H90" s="190">
        <f>SUM(H85:H89)</f>
        <v>0</v>
      </c>
      <c r="I90" s="190"/>
      <c r="J90" s="190">
        <f>SUM(J85:J89)</f>
        <v>0</v>
      </c>
      <c r="K90" s="190"/>
      <c r="L90" s="103"/>
      <c r="M90" s="190">
        <f>SUM(M85:M89)</f>
        <v>0</v>
      </c>
      <c r="N90" s="190"/>
      <c r="O90" s="190">
        <f>SUM(O85:O89)</f>
        <v>0</v>
      </c>
      <c r="P90" s="190"/>
      <c r="Q90" s="190">
        <f>SUM(Q85:Q89)</f>
        <v>0</v>
      </c>
      <c r="R90" s="205"/>
    </row>
    <row r="91" spans="1:59" x14ac:dyDescent="0.35">
      <c r="A91" s="292" t="s">
        <v>40</v>
      </c>
      <c r="B91" s="293"/>
      <c r="C91" s="101">
        <f>(H90+J90+M90+O90+Q90)</f>
        <v>0</v>
      </c>
      <c r="D91" s="102"/>
      <c r="F91" s="101">
        <f>(I90+K90+N90+P90+R90)</f>
        <v>0</v>
      </c>
      <c r="G91" s="155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4"/>
    </row>
    <row r="92" spans="1:59" s="194" customFormat="1" x14ac:dyDescent="0.35">
      <c r="A92" s="206"/>
      <c r="B92" s="207"/>
      <c r="C92" s="163"/>
      <c r="D92" s="164"/>
      <c r="F92" s="163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59" s="40" customFormat="1" x14ac:dyDescent="0.35">
      <c r="A93" s="53" t="s">
        <v>21</v>
      </c>
      <c r="D93" s="56"/>
      <c r="H93" s="296" t="s">
        <v>13</v>
      </c>
      <c r="I93" s="296"/>
      <c r="J93" s="296" t="s">
        <v>14</v>
      </c>
      <c r="K93" s="296"/>
      <c r="L93" s="141"/>
      <c r="M93" s="296" t="s">
        <v>15</v>
      </c>
      <c r="N93" s="296"/>
      <c r="O93" s="296" t="s">
        <v>16</v>
      </c>
      <c r="P93" s="296"/>
      <c r="Q93" s="296" t="s">
        <v>17</v>
      </c>
      <c r="R93" s="297"/>
    </row>
    <row r="94" spans="1:59" x14ac:dyDescent="0.35">
      <c r="A94" s="199"/>
      <c r="B94" s="196"/>
      <c r="G94" s="155"/>
      <c r="H94" s="191">
        <v>0</v>
      </c>
      <c r="I94" s="191"/>
      <c r="J94" s="191">
        <v>0</v>
      </c>
      <c r="K94" s="191"/>
      <c r="L94" s="103"/>
      <c r="M94" s="191">
        <v>0</v>
      </c>
      <c r="N94" s="191"/>
      <c r="O94" s="191">
        <v>0</v>
      </c>
      <c r="P94" s="191"/>
      <c r="Q94" s="191">
        <v>0</v>
      </c>
      <c r="R94" s="198"/>
    </row>
    <row r="95" spans="1:59" x14ac:dyDescent="0.35">
      <c r="A95" s="200"/>
      <c r="B95" s="201"/>
      <c r="C95" s="184"/>
      <c r="D95" s="185"/>
      <c r="E95" s="184"/>
      <c r="F95" s="184"/>
      <c r="G95" s="186"/>
      <c r="H95" s="191">
        <v>0</v>
      </c>
      <c r="I95" s="202"/>
      <c r="J95" s="191">
        <v>0</v>
      </c>
      <c r="K95" s="202"/>
      <c r="L95" s="203"/>
      <c r="M95" s="191">
        <v>0</v>
      </c>
      <c r="N95" s="202"/>
      <c r="O95" s="191">
        <v>0</v>
      </c>
      <c r="P95" s="202"/>
      <c r="Q95" s="191">
        <v>0</v>
      </c>
      <c r="R95" s="204"/>
    </row>
    <row r="96" spans="1:59" x14ac:dyDescent="0.35">
      <c r="A96" s="200"/>
      <c r="B96" s="201"/>
      <c r="C96" s="184"/>
      <c r="D96" s="185"/>
      <c r="E96" s="184"/>
      <c r="F96" s="184"/>
      <c r="G96" s="186"/>
      <c r="H96" s="191">
        <v>0</v>
      </c>
      <c r="I96" s="202"/>
      <c r="J96" s="191">
        <v>0</v>
      </c>
      <c r="K96" s="202"/>
      <c r="L96" s="203"/>
      <c r="M96" s="191">
        <v>0</v>
      </c>
      <c r="N96" s="202"/>
      <c r="O96" s="191">
        <v>0</v>
      </c>
      <c r="P96" s="202"/>
      <c r="Q96" s="191">
        <v>0</v>
      </c>
      <c r="R96" s="204"/>
    </row>
    <row r="97" spans="1:59" x14ac:dyDescent="0.35">
      <c r="A97" s="200"/>
      <c r="B97" s="201"/>
      <c r="C97" s="184"/>
      <c r="D97" s="185"/>
      <c r="E97" s="184"/>
      <c r="F97" s="184"/>
      <c r="G97" s="186"/>
      <c r="H97" s="191">
        <v>0</v>
      </c>
      <c r="I97" s="202"/>
      <c r="J97" s="191">
        <v>0</v>
      </c>
      <c r="K97" s="202"/>
      <c r="L97" s="203"/>
      <c r="M97" s="191">
        <v>0</v>
      </c>
      <c r="N97" s="202"/>
      <c r="O97" s="191">
        <v>0</v>
      </c>
      <c r="P97" s="202"/>
      <c r="Q97" s="191">
        <v>0</v>
      </c>
      <c r="R97" s="204"/>
    </row>
    <row r="98" spans="1:59" x14ac:dyDescent="0.35">
      <c r="A98" s="292" t="s">
        <v>18</v>
      </c>
      <c r="B98" s="293"/>
      <c r="C98" s="208"/>
      <c r="D98" s="94"/>
      <c r="E98" s="93"/>
      <c r="F98" s="93"/>
      <c r="G98" s="155"/>
      <c r="H98" s="190">
        <f>SUM(H94:H97)</f>
        <v>0</v>
      </c>
      <c r="I98" s="190"/>
      <c r="J98" s="190">
        <f>SUM(J94:J97)</f>
        <v>0</v>
      </c>
      <c r="K98" s="190"/>
      <c r="L98" s="103"/>
      <c r="M98" s="190">
        <f>SUM(M94:M97)</f>
        <v>0</v>
      </c>
      <c r="N98" s="190"/>
      <c r="O98" s="190">
        <f>SUM(O94:O97)</f>
        <v>0</v>
      </c>
      <c r="P98" s="190"/>
      <c r="Q98" s="190">
        <f>SUM(Q94:Q97)</f>
        <v>0</v>
      </c>
      <c r="R98" s="205"/>
    </row>
    <row r="99" spans="1:59" x14ac:dyDescent="0.35">
      <c r="A99" s="292" t="s">
        <v>69</v>
      </c>
      <c r="B99" s="293"/>
      <c r="C99" s="101">
        <f>(H98+J98+M98+O98+Q98)</f>
        <v>0</v>
      </c>
      <c r="D99" s="102"/>
      <c r="F99" s="101">
        <f>(I98+K98+N98+P98+R98)</f>
        <v>0</v>
      </c>
      <c r="G99" s="155"/>
      <c r="H99" s="209"/>
      <c r="I99" s="209"/>
      <c r="J99" s="209"/>
      <c r="K99" s="209"/>
      <c r="L99" s="103"/>
      <c r="M99" s="209"/>
      <c r="N99" s="209"/>
      <c r="O99" s="209"/>
      <c r="P99" s="209"/>
      <c r="Q99" s="209"/>
      <c r="R99" s="210"/>
    </row>
    <row r="100" spans="1:59" s="194" customFormat="1" x14ac:dyDescent="0.35">
      <c r="A100" s="161"/>
      <c r="B100" s="162"/>
      <c r="C100" s="163"/>
      <c r="D100" s="164"/>
      <c r="F100" s="163"/>
      <c r="H100" s="211"/>
      <c r="I100" s="211"/>
      <c r="J100" s="211"/>
      <c r="K100" s="211"/>
      <c r="L100" s="166"/>
      <c r="M100" s="211"/>
      <c r="N100" s="211"/>
      <c r="O100" s="211"/>
      <c r="P100" s="211"/>
      <c r="Q100" s="211"/>
      <c r="R100" s="212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</row>
    <row r="101" spans="1:59" s="40" customFormat="1" x14ac:dyDescent="0.35">
      <c r="A101" s="53" t="s">
        <v>129</v>
      </c>
      <c r="D101" s="56"/>
      <c r="H101" s="296" t="s">
        <v>13</v>
      </c>
      <c r="I101" s="296"/>
      <c r="J101" s="296" t="s">
        <v>14</v>
      </c>
      <c r="K101" s="296"/>
      <c r="L101" s="141"/>
      <c r="M101" s="296" t="s">
        <v>15</v>
      </c>
      <c r="N101" s="296"/>
      <c r="O101" s="296" t="s">
        <v>16</v>
      </c>
      <c r="P101" s="296"/>
      <c r="Q101" s="296" t="s">
        <v>17</v>
      </c>
      <c r="R101" s="297"/>
    </row>
    <row r="102" spans="1:59" x14ac:dyDescent="0.35">
      <c r="A102" s="199"/>
      <c r="B102" s="123"/>
      <c r="G102" s="155"/>
      <c r="H102" s="213">
        <v>0</v>
      </c>
      <c r="I102" s="213"/>
      <c r="J102" s="213">
        <v>0</v>
      </c>
      <c r="K102" s="213"/>
      <c r="L102" s="97"/>
      <c r="M102" s="213">
        <v>0</v>
      </c>
      <c r="N102" s="213"/>
      <c r="O102" s="213">
        <v>0</v>
      </c>
      <c r="P102" s="213"/>
      <c r="Q102" s="213">
        <v>0</v>
      </c>
      <c r="R102" s="214"/>
    </row>
    <row r="103" spans="1:59" x14ac:dyDescent="0.35">
      <c r="A103" s="200"/>
      <c r="B103" s="183"/>
      <c r="C103" s="184"/>
      <c r="D103" s="185"/>
      <c r="E103" s="184"/>
      <c r="F103" s="184"/>
      <c r="G103" s="186"/>
      <c r="H103" s="213">
        <v>0</v>
      </c>
      <c r="I103" s="213"/>
      <c r="J103" s="213">
        <v>0</v>
      </c>
      <c r="K103" s="213"/>
      <c r="L103" s="159"/>
      <c r="M103" s="213">
        <v>0</v>
      </c>
      <c r="N103" s="213"/>
      <c r="O103" s="213">
        <v>0</v>
      </c>
      <c r="P103" s="213"/>
      <c r="Q103" s="213">
        <v>0</v>
      </c>
      <c r="R103" s="214"/>
    </row>
    <row r="104" spans="1:59" x14ac:dyDescent="0.35">
      <c r="A104" s="200"/>
      <c r="B104" s="183"/>
      <c r="C104" s="184"/>
      <c r="D104" s="185"/>
      <c r="E104" s="184"/>
      <c r="F104" s="184"/>
      <c r="G104" s="186"/>
      <c r="H104" s="213">
        <v>0</v>
      </c>
      <c r="I104" s="213"/>
      <c r="J104" s="213">
        <v>0</v>
      </c>
      <c r="K104" s="213"/>
      <c r="L104" s="159"/>
      <c r="M104" s="213">
        <v>0</v>
      </c>
      <c r="N104" s="213"/>
      <c r="O104" s="213">
        <v>0</v>
      </c>
      <c r="P104" s="213"/>
      <c r="Q104" s="213">
        <v>0</v>
      </c>
      <c r="R104" s="214"/>
    </row>
    <row r="105" spans="1:59" x14ac:dyDescent="0.35">
      <c r="A105" s="200"/>
      <c r="B105" s="183"/>
      <c r="C105" s="184"/>
      <c r="D105" s="185"/>
      <c r="E105" s="184"/>
      <c r="F105" s="184"/>
      <c r="G105" s="186"/>
      <c r="H105" s="213">
        <v>0</v>
      </c>
      <c r="I105" s="213"/>
      <c r="J105" s="213">
        <v>0</v>
      </c>
      <c r="K105" s="213"/>
      <c r="L105" s="159"/>
      <c r="M105" s="213">
        <v>0</v>
      </c>
      <c r="N105" s="213"/>
      <c r="O105" s="213">
        <v>0</v>
      </c>
      <c r="P105" s="213"/>
      <c r="Q105" s="213">
        <v>0</v>
      </c>
      <c r="R105" s="214"/>
    </row>
    <row r="106" spans="1:59" x14ac:dyDescent="0.35">
      <c r="A106" s="293" t="s">
        <v>18</v>
      </c>
      <c r="B106" s="293"/>
      <c r="C106" s="208"/>
      <c r="D106" s="215"/>
      <c r="E106" s="208"/>
      <c r="F106" s="208"/>
      <c r="G106" s="155"/>
      <c r="H106" s="174">
        <f>SUM(H102:H105)</f>
        <v>0</v>
      </c>
      <c r="I106" s="174"/>
      <c r="J106" s="174">
        <f>SUM(J102:J105)</f>
        <v>0</v>
      </c>
      <c r="K106" s="174"/>
      <c r="L106" s="97"/>
      <c r="M106" s="174">
        <f>SUM(M102:M105)</f>
        <v>0</v>
      </c>
      <c r="N106" s="174"/>
      <c r="O106" s="174">
        <f>SUM(O102:O105)</f>
        <v>0</v>
      </c>
      <c r="P106" s="174"/>
      <c r="Q106" s="174">
        <f>SUM(Q102:Q105)</f>
        <v>0</v>
      </c>
      <c r="R106" s="175"/>
    </row>
    <row r="107" spans="1:59" x14ac:dyDescent="0.35">
      <c r="A107" s="294" t="s">
        <v>130</v>
      </c>
      <c r="B107" s="295"/>
      <c r="C107" s="216">
        <f>(H106+J106+M106+O106+Q106)</f>
        <v>0</v>
      </c>
      <c r="D107" s="176"/>
      <c r="E107" s="177"/>
      <c r="F107" s="217">
        <f>(I106+K106+N106+P106+R106)</f>
        <v>0</v>
      </c>
      <c r="G107" s="218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219"/>
    </row>
    <row r="108" spans="1:59" s="194" customFormat="1" x14ac:dyDescent="0.35">
      <c r="A108" s="161"/>
      <c r="B108" s="162"/>
      <c r="C108" s="211"/>
      <c r="D108" s="211"/>
      <c r="E108" s="166"/>
      <c r="F108" s="211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7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</row>
    <row r="109" spans="1:59" s="40" customFormat="1" x14ac:dyDescent="0.35">
      <c r="A109" s="53" t="s">
        <v>38</v>
      </c>
      <c r="C109" s="141"/>
      <c r="D109" s="141"/>
      <c r="E109" s="141"/>
      <c r="F109" s="141"/>
      <c r="H109" s="296" t="s">
        <v>13</v>
      </c>
      <c r="I109" s="296"/>
      <c r="J109" s="296" t="s">
        <v>14</v>
      </c>
      <c r="K109" s="296"/>
      <c r="L109" s="141"/>
      <c r="M109" s="296" t="s">
        <v>15</v>
      </c>
      <c r="N109" s="296"/>
      <c r="O109" s="296" t="s">
        <v>16</v>
      </c>
      <c r="P109" s="296"/>
      <c r="Q109" s="296" t="s">
        <v>17</v>
      </c>
      <c r="R109" s="297"/>
    </row>
    <row r="110" spans="1:59" x14ac:dyDescent="0.35">
      <c r="A110" s="195"/>
      <c r="B110" s="201"/>
      <c r="C110" s="220"/>
      <c r="D110" s="220"/>
      <c r="E110" s="202"/>
      <c r="F110" s="202"/>
      <c r="G110" s="186"/>
      <c r="H110" s="191">
        <v>0</v>
      </c>
      <c r="I110" s="191"/>
      <c r="J110" s="191">
        <v>0</v>
      </c>
      <c r="K110" s="191"/>
      <c r="L110" s="191"/>
      <c r="M110" s="191">
        <v>0</v>
      </c>
      <c r="N110" s="191"/>
      <c r="O110" s="191">
        <v>0</v>
      </c>
      <c r="P110" s="191"/>
      <c r="Q110" s="191">
        <v>0</v>
      </c>
      <c r="R110" s="198"/>
    </row>
    <row r="111" spans="1:59" x14ac:dyDescent="0.35">
      <c r="A111" s="195"/>
      <c r="B111" s="201"/>
      <c r="C111" s="202"/>
      <c r="D111" s="202"/>
      <c r="E111" s="202"/>
      <c r="F111" s="202"/>
      <c r="G111" s="186"/>
      <c r="H111" s="191">
        <v>0</v>
      </c>
      <c r="I111" s="191"/>
      <c r="J111" s="191">
        <v>0</v>
      </c>
      <c r="K111" s="191"/>
      <c r="L111" s="191"/>
      <c r="M111" s="191">
        <v>0</v>
      </c>
      <c r="N111" s="191"/>
      <c r="O111" s="191">
        <v>0</v>
      </c>
      <c r="P111" s="191"/>
      <c r="Q111" s="191">
        <v>0</v>
      </c>
      <c r="R111" s="198"/>
    </row>
    <row r="112" spans="1:59" x14ac:dyDescent="0.35">
      <c r="A112" s="195"/>
      <c r="B112" s="201"/>
      <c r="C112" s="202"/>
      <c r="D112" s="202"/>
      <c r="E112" s="202"/>
      <c r="F112" s="202"/>
      <c r="G112" s="186"/>
      <c r="H112" s="191">
        <v>0</v>
      </c>
      <c r="I112" s="191"/>
      <c r="J112" s="191">
        <v>0</v>
      </c>
      <c r="K112" s="191"/>
      <c r="L112" s="191"/>
      <c r="M112" s="191">
        <v>0</v>
      </c>
      <c r="N112" s="191"/>
      <c r="O112" s="191">
        <v>0</v>
      </c>
      <c r="P112" s="191"/>
      <c r="Q112" s="191">
        <v>0</v>
      </c>
      <c r="R112" s="198"/>
    </row>
    <row r="113" spans="1:59" x14ac:dyDescent="0.35">
      <c r="A113" s="195"/>
      <c r="B113" s="201"/>
      <c r="C113" s="202"/>
      <c r="D113" s="202"/>
      <c r="E113" s="202"/>
      <c r="F113" s="202"/>
      <c r="G113" s="186"/>
      <c r="H113" s="191">
        <v>0</v>
      </c>
      <c r="I113" s="191"/>
      <c r="J113" s="191">
        <v>0</v>
      </c>
      <c r="K113" s="191"/>
      <c r="L113" s="191"/>
      <c r="M113" s="191">
        <v>0</v>
      </c>
      <c r="N113" s="191"/>
      <c r="O113" s="191">
        <v>0</v>
      </c>
      <c r="P113" s="191"/>
      <c r="Q113" s="191">
        <v>0</v>
      </c>
      <c r="R113" s="198"/>
    </row>
    <row r="114" spans="1:59" x14ac:dyDescent="0.35">
      <c r="A114" s="195"/>
      <c r="B114" s="201"/>
      <c r="C114" s="202"/>
      <c r="D114" s="202"/>
      <c r="E114" s="202"/>
      <c r="F114" s="202"/>
      <c r="G114" s="186"/>
      <c r="H114" s="191">
        <v>0</v>
      </c>
      <c r="I114" s="191"/>
      <c r="J114" s="191">
        <v>0</v>
      </c>
      <c r="K114" s="191"/>
      <c r="L114" s="191"/>
      <c r="M114" s="191">
        <v>0</v>
      </c>
      <c r="N114" s="191"/>
      <c r="O114" s="191">
        <v>0</v>
      </c>
      <c r="P114" s="191"/>
      <c r="Q114" s="191">
        <v>0</v>
      </c>
      <c r="R114" s="198"/>
    </row>
    <row r="115" spans="1:59" x14ac:dyDescent="0.35">
      <c r="A115" s="292" t="s">
        <v>18</v>
      </c>
      <c r="B115" s="293"/>
      <c r="C115" s="103"/>
      <c r="D115" s="103"/>
      <c r="E115" s="103"/>
      <c r="F115" s="103"/>
      <c r="G115" s="155"/>
      <c r="H115" s="190">
        <f>SUM(H110:H114)</f>
        <v>0</v>
      </c>
      <c r="I115" s="190"/>
      <c r="J115" s="190">
        <f>SUM(J110:J114)</f>
        <v>0</v>
      </c>
      <c r="K115" s="190"/>
      <c r="L115" s="191"/>
      <c r="M115" s="190">
        <f>SUM(M110:M114)</f>
        <v>0</v>
      </c>
      <c r="N115" s="190"/>
      <c r="O115" s="190">
        <f>SUM(O110:O114)</f>
        <v>0</v>
      </c>
      <c r="P115" s="190"/>
      <c r="Q115" s="190">
        <f>SUM(Q110:Q114)</f>
        <v>0</v>
      </c>
      <c r="R115" s="205"/>
    </row>
    <row r="116" spans="1:59" x14ac:dyDescent="0.35">
      <c r="A116" s="292" t="s">
        <v>67</v>
      </c>
      <c r="B116" s="293"/>
      <c r="C116" s="190">
        <f>(H115+J115+M115+O115+Q115)</f>
        <v>0</v>
      </c>
      <c r="D116" s="190"/>
      <c r="E116" s="191"/>
      <c r="F116" s="190">
        <f>(I115+K115+N115+P115+R115)</f>
        <v>0</v>
      </c>
      <c r="G116" s="155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4"/>
    </row>
    <row r="117" spans="1:59" s="225" customFormat="1" x14ac:dyDescent="0.35">
      <c r="A117" s="221"/>
      <c r="B117" s="222"/>
      <c r="C117" s="223"/>
      <c r="D117" s="223"/>
      <c r="E117" s="224"/>
      <c r="F117" s="223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6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</row>
    <row r="118" spans="1:59" s="40" customFormat="1" x14ac:dyDescent="0.35">
      <c r="A118" s="53" t="s">
        <v>66</v>
      </c>
      <c r="C118" s="141"/>
      <c r="D118" s="141"/>
      <c r="E118" s="141"/>
      <c r="F118" s="141"/>
      <c r="H118" s="296" t="s">
        <v>13</v>
      </c>
      <c r="I118" s="296"/>
      <c r="J118" s="296" t="s">
        <v>14</v>
      </c>
      <c r="K118" s="296"/>
      <c r="L118" s="141"/>
      <c r="M118" s="296" t="s">
        <v>15</v>
      </c>
      <c r="N118" s="296"/>
      <c r="O118" s="296" t="s">
        <v>16</v>
      </c>
      <c r="P118" s="296"/>
      <c r="Q118" s="296" t="s">
        <v>17</v>
      </c>
      <c r="R118" s="297"/>
    </row>
    <row r="119" spans="1:59" x14ac:dyDescent="0.35">
      <c r="A119" s="227"/>
      <c r="B119" s="201"/>
      <c r="C119" s="202"/>
      <c r="D119" s="202"/>
      <c r="E119" s="202"/>
      <c r="F119" s="202"/>
      <c r="G119" s="186"/>
      <c r="H119" s="202">
        <v>0</v>
      </c>
      <c r="I119" s="202"/>
      <c r="J119" s="202">
        <v>0</v>
      </c>
      <c r="K119" s="202"/>
      <c r="L119" s="203"/>
      <c r="M119" s="202">
        <v>0</v>
      </c>
      <c r="N119" s="202"/>
      <c r="O119" s="202">
        <v>0</v>
      </c>
      <c r="P119" s="202"/>
      <c r="Q119" s="202">
        <v>0</v>
      </c>
      <c r="R119" s="204"/>
    </row>
    <row r="120" spans="1:59" x14ac:dyDescent="0.35">
      <c r="A120" s="227"/>
      <c r="B120" s="201"/>
      <c r="C120" s="202"/>
      <c r="D120" s="202"/>
      <c r="E120" s="202"/>
      <c r="F120" s="202"/>
      <c r="G120" s="186"/>
      <c r="H120" s="202">
        <v>0</v>
      </c>
      <c r="I120" s="202"/>
      <c r="J120" s="202">
        <v>0</v>
      </c>
      <c r="K120" s="202"/>
      <c r="L120" s="203"/>
      <c r="M120" s="202">
        <v>0</v>
      </c>
      <c r="N120" s="202"/>
      <c r="O120" s="202">
        <v>0</v>
      </c>
      <c r="P120" s="202"/>
      <c r="Q120" s="202">
        <v>0</v>
      </c>
      <c r="R120" s="204"/>
    </row>
    <row r="121" spans="1:59" x14ac:dyDescent="0.35">
      <c r="A121" s="227"/>
      <c r="B121" s="201"/>
      <c r="C121" s="202"/>
      <c r="D121" s="202"/>
      <c r="E121" s="202"/>
      <c r="F121" s="202"/>
      <c r="G121" s="186"/>
      <c r="H121" s="202">
        <v>0</v>
      </c>
      <c r="I121" s="202"/>
      <c r="J121" s="202">
        <v>0</v>
      </c>
      <c r="K121" s="202"/>
      <c r="L121" s="203"/>
      <c r="M121" s="202">
        <v>0</v>
      </c>
      <c r="N121" s="202"/>
      <c r="O121" s="202">
        <v>0</v>
      </c>
      <c r="P121" s="202"/>
      <c r="Q121" s="202">
        <v>0</v>
      </c>
      <c r="R121" s="204"/>
    </row>
    <row r="122" spans="1:59" x14ac:dyDescent="0.35">
      <c r="A122" s="227"/>
      <c r="B122" s="201"/>
      <c r="C122" s="202"/>
      <c r="D122" s="202"/>
      <c r="E122" s="202"/>
      <c r="F122" s="202"/>
      <c r="G122" s="186"/>
      <c r="H122" s="202">
        <v>0</v>
      </c>
      <c r="I122" s="202"/>
      <c r="J122" s="202">
        <v>0</v>
      </c>
      <c r="K122" s="202"/>
      <c r="L122" s="203"/>
      <c r="M122" s="202">
        <v>0</v>
      </c>
      <c r="N122" s="202"/>
      <c r="O122" s="202">
        <v>0</v>
      </c>
      <c r="P122" s="202"/>
      <c r="Q122" s="202">
        <v>0</v>
      </c>
      <c r="R122" s="204"/>
    </row>
    <row r="123" spans="1:59" x14ac:dyDescent="0.35">
      <c r="A123" s="292" t="s">
        <v>18</v>
      </c>
      <c r="B123" s="293"/>
      <c r="C123" s="103"/>
      <c r="D123" s="103"/>
      <c r="E123" s="103"/>
      <c r="F123" s="103"/>
      <c r="G123" s="155"/>
      <c r="H123" s="190">
        <f>SUM(H119:H122)</f>
        <v>0</v>
      </c>
      <c r="I123" s="190"/>
      <c r="J123" s="190">
        <f>SUM(J119:J122)</f>
        <v>0</v>
      </c>
      <c r="K123" s="190"/>
      <c r="L123" s="103"/>
      <c r="M123" s="190">
        <f>SUM(M119:M122)</f>
        <v>0</v>
      </c>
      <c r="N123" s="190"/>
      <c r="O123" s="190">
        <f>SUM(O119:O122)</f>
        <v>0</v>
      </c>
      <c r="P123" s="190"/>
      <c r="Q123" s="190">
        <f>SUM(Q119:Q122)</f>
        <v>0</v>
      </c>
      <c r="R123" s="205"/>
    </row>
    <row r="124" spans="1:59" x14ac:dyDescent="0.35">
      <c r="A124" s="292" t="s">
        <v>68</v>
      </c>
      <c r="B124" s="293"/>
      <c r="C124" s="190">
        <f>(H123+J123+M123+O123+Q123)</f>
        <v>0</v>
      </c>
      <c r="D124" s="190"/>
      <c r="E124" s="141"/>
      <c r="F124" s="190">
        <f>(I123+K123+N123+P123+R123)</f>
        <v>0</v>
      </c>
      <c r="G124" s="155"/>
      <c r="H124" s="209"/>
      <c r="I124" s="209"/>
      <c r="J124" s="209"/>
      <c r="K124" s="209"/>
      <c r="L124" s="103"/>
      <c r="M124" s="209"/>
      <c r="N124" s="209"/>
      <c r="O124" s="209"/>
      <c r="P124" s="209"/>
      <c r="Q124" s="209"/>
      <c r="R124" s="210"/>
    </row>
    <row r="125" spans="1:59" s="194" customFormat="1" x14ac:dyDescent="0.35">
      <c r="A125" s="161"/>
      <c r="B125" s="162"/>
      <c r="C125" s="211"/>
      <c r="D125" s="211"/>
      <c r="E125" s="166"/>
      <c r="F125" s="211"/>
      <c r="H125" s="211"/>
      <c r="I125" s="211"/>
      <c r="J125" s="211"/>
      <c r="K125" s="211"/>
      <c r="L125" s="166"/>
      <c r="M125" s="211"/>
      <c r="N125" s="211"/>
      <c r="O125" s="211"/>
      <c r="P125" s="211"/>
      <c r="Q125" s="211"/>
      <c r="R125" s="212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</row>
    <row r="126" spans="1:59" s="40" customFormat="1" x14ac:dyDescent="0.35">
      <c r="A126" s="228" t="s">
        <v>25</v>
      </c>
      <c r="B126" s="41"/>
      <c r="C126" s="141"/>
      <c r="D126" s="141"/>
      <c r="E126" s="141"/>
      <c r="F126" s="141"/>
      <c r="G126" s="41"/>
      <c r="H126" s="296" t="s">
        <v>13</v>
      </c>
      <c r="I126" s="296"/>
      <c r="J126" s="296" t="s">
        <v>14</v>
      </c>
      <c r="K126" s="296"/>
      <c r="L126" s="141"/>
      <c r="M126" s="296" t="s">
        <v>15</v>
      </c>
      <c r="N126" s="296"/>
      <c r="O126" s="296" t="s">
        <v>16</v>
      </c>
      <c r="P126" s="296"/>
      <c r="Q126" s="296" t="s">
        <v>17</v>
      </c>
      <c r="R126" s="297"/>
    </row>
    <row r="127" spans="1:59" s="40" customFormat="1" x14ac:dyDescent="0.35">
      <c r="A127" s="228"/>
      <c r="B127" s="196"/>
      <c r="C127" s="141"/>
      <c r="D127" s="141"/>
      <c r="E127" s="141"/>
      <c r="F127" s="141"/>
      <c r="G127" s="196"/>
      <c r="H127" s="202">
        <v>0</v>
      </c>
      <c r="I127" s="202"/>
      <c r="J127" s="202">
        <v>0</v>
      </c>
      <c r="K127" s="202"/>
      <c r="L127" s="202"/>
      <c r="M127" s="202">
        <v>0</v>
      </c>
      <c r="N127" s="202"/>
      <c r="O127" s="202">
        <v>0</v>
      </c>
      <c r="P127" s="202"/>
      <c r="Q127" s="202">
        <v>0</v>
      </c>
      <c r="R127" s="204"/>
    </row>
    <row r="128" spans="1:59" s="40" customFormat="1" x14ac:dyDescent="0.35">
      <c r="A128" s="228"/>
      <c r="B128" s="196"/>
      <c r="C128" s="141"/>
      <c r="D128" s="141"/>
      <c r="E128" s="141"/>
      <c r="F128" s="141"/>
      <c r="G128" s="196"/>
      <c r="H128" s="202">
        <v>0</v>
      </c>
      <c r="I128" s="202"/>
      <c r="J128" s="202">
        <v>0</v>
      </c>
      <c r="K128" s="202"/>
      <c r="L128" s="202"/>
      <c r="M128" s="202">
        <v>0</v>
      </c>
      <c r="N128" s="202"/>
      <c r="O128" s="202">
        <v>0</v>
      </c>
      <c r="P128" s="202"/>
      <c r="Q128" s="202">
        <v>0</v>
      </c>
      <c r="R128" s="204"/>
    </row>
    <row r="129" spans="1:59" s="40" customFormat="1" x14ac:dyDescent="0.35">
      <c r="A129" s="228"/>
      <c r="B129" s="196"/>
      <c r="C129" s="141"/>
      <c r="D129" s="141"/>
      <c r="E129" s="141"/>
      <c r="F129" s="141"/>
      <c r="G129" s="196"/>
      <c r="H129" s="202">
        <v>0</v>
      </c>
      <c r="I129" s="202"/>
      <c r="J129" s="202">
        <v>0</v>
      </c>
      <c r="K129" s="202"/>
      <c r="L129" s="202"/>
      <c r="M129" s="202">
        <v>0</v>
      </c>
      <c r="N129" s="202"/>
      <c r="O129" s="202">
        <v>0</v>
      </c>
      <c r="P129" s="202"/>
      <c r="Q129" s="202">
        <v>0</v>
      </c>
      <c r="R129" s="202"/>
    </row>
    <row r="130" spans="1:59" s="40" customFormat="1" x14ac:dyDescent="0.35">
      <c r="A130" s="42" t="s">
        <v>18</v>
      </c>
      <c r="C130" s="229"/>
      <c r="D130" s="229"/>
      <c r="E130" s="229"/>
      <c r="F130" s="229"/>
      <c r="G130" s="196"/>
      <c r="H130" s="145">
        <f>SUM(H127:H129)</f>
        <v>0</v>
      </c>
      <c r="I130" s="230"/>
      <c r="J130" s="145">
        <f t="shared" ref="J130:Q130" si="25">SUM(J127:J129)</f>
        <v>0</v>
      </c>
      <c r="K130" s="230"/>
      <c r="L130" s="230"/>
      <c r="M130" s="145">
        <f t="shared" si="25"/>
        <v>0</v>
      </c>
      <c r="N130" s="230"/>
      <c r="O130" s="145">
        <f t="shared" si="25"/>
        <v>0</v>
      </c>
      <c r="P130" s="230"/>
      <c r="Q130" s="145">
        <f t="shared" si="25"/>
        <v>0</v>
      </c>
      <c r="R130" s="231"/>
    </row>
    <row r="131" spans="1:59" s="40" customFormat="1" x14ac:dyDescent="0.35">
      <c r="A131" s="42" t="s">
        <v>26</v>
      </c>
      <c r="B131" s="44"/>
      <c r="C131" s="190">
        <f>(H130+J130+M130+O130+Q130)</f>
        <v>0</v>
      </c>
      <c r="D131" s="141"/>
      <c r="E131" s="141"/>
      <c r="F131" s="141">
        <f>(I129+K129+N129+P129+R129)</f>
        <v>0</v>
      </c>
      <c r="G131" s="196"/>
      <c r="H131" s="232"/>
      <c r="I131" s="232"/>
      <c r="J131" s="232"/>
      <c r="K131" s="232"/>
      <c r="L131" s="232"/>
      <c r="M131" s="232"/>
      <c r="N131" s="232"/>
      <c r="O131" s="232"/>
      <c r="P131" s="232"/>
      <c r="Q131" s="232"/>
      <c r="R131" s="233"/>
    </row>
    <row r="132" spans="1:59" s="40" customFormat="1" x14ac:dyDescent="0.35">
      <c r="A132" s="53" t="s">
        <v>54</v>
      </c>
      <c r="B132" s="44"/>
      <c r="C132" s="145">
        <f>SUM(C82,C91,C99,C107,C116,C124,C131)</f>
        <v>0</v>
      </c>
      <c r="D132" s="141"/>
      <c r="E132" s="141"/>
      <c r="F132" s="141"/>
      <c r="H132" s="234"/>
      <c r="I132" s="234"/>
      <c r="J132" s="234"/>
      <c r="K132" s="234"/>
      <c r="L132" s="141"/>
      <c r="M132" s="234"/>
      <c r="N132" s="234"/>
      <c r="O132" s="234"/>
      <c r="P132" s="234"/>
      <c r="Q132" s="234"/>
      <c r="R132" s="235"/>
    </row>
    <row r="133" spans="1:59" s="279" customFormat="1" x14ac:dyDescent="0.35">
      <c r="A133" s="281"/>
      <c r="B133" s="266"/>
      <c r="C133" s="282"/>
      <c r="D133" s="280"/>
      <c r="E133" s="280"/>
      <c r="F133" s="280"/>
      <c r="H133" s="283"/>
      <c r="I133" s="283"/>
      <c r="J133" s="283"/>
      <c r="K133" s="283"/>
      <c r="L133" s="280"/>
      <c r="M133" s="283"/>
      <c r="N133" s="283"/>
      <c r="O133" s="283"/>
      <c r="P133" s="283"/>
      <c r="Q133" s="283"/>
      <c r="R133" s="284"/>
    </row>
    <row r="134" spans="1:59" s="243" customFormat="1" ht="24.75" customHeight="1" x14ac:dyDescent="0.35">
      <c r="A134" s="237" t="s">
        <v>56</v>
      </c>
      <c r="B134" s="236"/>
      <c r="C134" s="238"/>
      <c r="D134" s="239"/>
      <c r="E134" s="238"/>
      <c r="F134" s="238"/>
      <c r="G134" s="240"/>
      <c r="H134" s="298" t="s">
        <v>13</v>
      </c>
      <c r="I134" s="298"/>
      <c r="J134" s="298" t="s">
        <v>14</v>
      </c>
      <c r="K134" s="298"/>
      <c r="L134" s="241"/>
      <c r="M134" s="298" t="s">
        <v>15</v>
      </c>
      <c r="N134" s="298"/>
      <c r="O134" s="298" t="s">
        <v>16</v>
      </c>
      <c r="P134" s="298"/>
      <c r="Q134" s="298" t="s">
        <v>17</v>
      </c>
      <c r="R134" s="304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  <c r="AJ134" s="242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242"/>
      <c r="AV134" s="242"/>
      <c r="AW134" s="242"/>
      <c r="AX134" s="242"/>
      <c r="AY134" s="242"/>
      <c r="AZ134" s="242"/>
      <c r="BA134" s="242"/>
      <c r="BB134" s="242"/>
      <c r="BC134" s="242"/>
      <c r="BD134" s="242"/>
      <c r="BE134" s="242"/>
      <c r="BF134" s="242"/>
      <c r="BG134" s="242"/>
    </row>
    <row r="135" spans="1:59" s="243" customFormat="1" ht="20.25" customHeight="1" x14ac:dyDescent="0.35">
      <c r="A135" s="237"/>
      <c r="B135" s="244"/>
      <c r="C135" s="238"/>
      <c r="D135" s="239"/>
      <c r="E135" s="238"/>
      <c r="F135" s="238"/>
      <c r="G135" s="240"/>
      <c r="H135" s="245" t="s">
        <v>52</v>
      </c>
      <c r="I135" s="246" t="s">
        <v>53</v>
      </c>
      <c r="J135" s="245" t="s">
        <v>52</v>
      </c>
      <c r="K135" s="246" t="s">
        <v>53</v>
      </c>
      <c r="L135" s="229"/>
      <c r="M135" s="245" t="s">
        <v>52</v>
      </c>
      <c r="N135" s="246" t="s">
        <v>53</v>
      </c>
      <c r="O135" s="245" t="s">
        <v>52</v>
      </c>
      <c r="P135" s="246" t="s">
        <v>53</v>
      </c>
      <c r="Q135" s="245" t="s">
        <v>52</v>
      </c>
      <c r="R135" s="247" t="s">
        <v>53</v>
      </c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  <c r="BG135" s="242"/>
    </row>
    <row r="136" spans="1:59" s="254" customFormat="1" x14ac:dyDescent="0.35">
      <c r="A136" s="248" t="s">
        <v>10</v>
      </c>
      <c r="B136" s="244"/>
      <c r="C136" s="249"/>
      <c r="D136" s="250"/>
      <c r="E136" s="249"/>
      <c r="F136" s="249"/>
      <c r="G136" s="249"/>
      <c r="H136" s="285">
        <f>H36+H46+H58+H69</f>
        <v>0</v>
      </c>
      <c r="I136" s="251"/>
      <c r="J136" s="251">
        <f>SUM(J69,J58,J46,J36)</f>
        <v>0</v>
      </c>
      <c r="K136" s="251"/>
      <c r="L136" s="252"/>
      <c r="M136" s="251">
        <f>SUM(M69,M58,M46,M36)</f>
        <v>0</v>
      </c>
      <c r="N136" s="251"/>
      <c r="O136" s="251">
        <f>SUM(O69,O58,O46,O36)</f>
        <v>0</v>
      </c>
      <c r="P136" s="251"/>
      <c r="Q136" s="251">
        <f>SUM(Q69,Q58,Q46,Q36)</f>
        <v>0</v>
      </c>
      <c r="R136" s="25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</row>
    <row r="137" spans="1:59" s="254" customFormat="1" x14ac:dyDescent="0.35">
      <c r="A137" s="248" t="s">
        <v>22</v>
      </c>
      <c r="B137" s="244"/>
      <c r="C137" s="249"/>
      <c r="D137" s="250"/>
      <c r="E137" s="249"/>
      <c r="F137" s="255"/>
      <c r="G137" s="249"/>
      <c r="H137" s="251">
        <f>H37+H47+H59+H70</f>
        <v>0</v>
      </c>
      <c r="I137" s="251"/>
      <c r="J137" s="251">
        <f>SUM(J70,J59,J47,J37)</f>
        <v>0</v>
      </c>
      <c r="K137" s="251"/>
      <c r="L137" s="252"/>
      <c r="M137" s="251">
        <f>SUM(M70,M59,M47,M37)</f>
        <v>0</v>
      </c>
      <c r="N137" s="251"/>
      <c r="O137" s="251">
        <f>SUM(O70,O59,O47,O37)</f>
        <v>0</v>
      </c>
      <c r="P137" s="251"/>
      <c r="Q137" s="251">
        <f>SUM(Q70,Q59,Q47,Q37)</f>
        <v>0</v>
      </c>
      <c r="R137" s="25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</row>
    <row r="138" spans="1:59" s="254" customFormat="1" x14ac:dyDescent="0.35">
      <c r="A138" s="248" t="s">
        <v>55</v>
      </c>
      <c r="B138" s="256"/>
      <c r="C138" s="249"/>
      <c r="D138" s="250"/>
      <c r="E138" s="249"/>
      <c r="F138" s="255"/>
      <c r="G138" s="249"/>
      <c r="H138" s="251">
        <f>H136+H137</f>
        <v>0</v>
      </c>
      <c r="I138" s="251"/>
      <c r="J138" s="251">
        <f t="shared" ref="J138" si="26">J136+J137</f>
        <v>0</v>
      </c>
      <c r="K138" s="251"/>
      <c r="L138" s="252"/>
      <c r="M138" s="251">
        <f>SUM(M136:M137)</f>
        <v>0</v>
      </c>
      <c r="N138" s="251"/>
      <c r="O138" s="251">
        <f>SUM(O136:O137)</f>
        <v>0</v>
      </c>
      <c r="P138" s="251"/>
      <c r="Q138" s="251">
        <f>SUM(Q136:Q137)</f>
        <v>0</v>
      </c>
      <c r="R138" s="25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</row>
    <row r="139" spans="1:59" s="254" customFormat="1" x14ac:dyDescent="0.35">
      <c r="A139" s="257" t="s">
        <v>54</v>
      </c>
      <c r="B139" s="256"/>
      <c r="C139" s="249"/>
      <c r="D139" s="250"/>
      <c r="E139" s="249"/>
      <c r="F139" s="249"/>
      <c r="G139" s="249"/>
      <c r="H139" s="251">
        <f>H81+H90+H98+H106+H115+H123+H130</f>
        <v>0</v>
      </c>
      <c r="I139" s="251"/>
      <c r="J139" s="251">
        <f>J81+J90+J98+J106+J115+J123+J130</f>
        <v>0</v>
      </c>
      <c r="K139" s="251"/>
      <c r="L139" s="251">
        <f>L81+L90+L98+L106+L115+L123+L130</f>
        <v>0</v>
      </c>
      <c r="M139" s="251">
        <f>M81+M90+M98+M106+M115+M123+M130</f>
        <v>0</v>
      </c>
      <c r="N139" s="251"/>
      <c r="O139" s="251">
        <f>O81+O90+O98+O106+O115+O123+O130</f>
        <v>0</v>
      </c>
      <c r="P139" s="251"/>
      <c r="Q139" s="251">
        <f>Q81+Q90+Q98+Q106+Q115+Q123+Q130</f>
        <v>0</v>
      </c>
      <c r="R139" s="253"/>
      <c r="S139" s="143"/>
      <c r="T139" s="258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</row>
    <row r="140" spans="1:59" s="254" customFormat="1" ht="26.25" customHeight="1" x14ac:dyDescent="0.35">
      <c r="A140" s="257" t="s">
        <v>28</v>
      </c>
      <c r="B140" s="256"/>
      <c r="C140" s="249"/>
      <c r="D140" s="250"/>
      <c r="E140" s="249"/>
      <c r="F140" s="249"/>
      <c r="G140" s="259"/>
      <c r="H140" s="251">
        <f>SUM(H138:H139)</f>
        <v>0</v>
      </c>
      <c r="I140" s="251"/>
      <c r="J140" s="251">
        <f t="shared" ref="J140" si="27">SUM(J138:J139)</f>
        <v>0</v>
      </c>
      <c r="K140" s="251"/>
      <c r="L140" s="251">
        <f t="shared" ref="L140" si="28">SUM(L138:L139)</f>
        <v>0</v>
      </c>
      <c r="M140" s="251">
        <f t="shared" ref="M140" si="29">SUM(M138:M139)</f>
        <v>0</v>
      </c>
      <c r="N140" s="251"/>
      <c r="O140" s="251">
        <f t="shared" ref="O140" si="30">SUM(O138:O139)</f>
        <v>0</v>
      </c>
      <c r="P140" s="251"/>
      <c r="Q140" s="251">
        <f t="shared" ref="Q140" si="31">SUM(Q138:Q139)</f>
        <v>0</v>
      </c>
      <c r="R140" s="253"/>
      <c r="S140" s="143"/>
      <c r="T140" s="258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</row>
    <row r="141" spans="1:59" s="254" customFormat="1" ht="32.25" customHeight="1" x14ac:dyDescent="0.35">
      <c r="A141" s="257" t="s">
        <v>27</v>
      </c>
      <c r="B141" s="256"/>
      <c r="C141" s="260"/>
      <c r="D141" s="261"/>
      <c r="E141" s="260"/>
      <c r="F141" s="260"/>
      <c r="G141" s="259"/>
      <c r="H141" s="251">
        <f>H138</f>
        <v>0</v>
      </c>
      <c r="I141" s="251"/>
      <c r="J141" s="251">
        <f t="shared" ref="J141:Q141" si="32">J138</f>
        <v>0</v>
      </c>
      <c r="K141" s="251"/>
      <c r="L141" s="251">
        <f t="shared" si="32"/>
        <v>0</v>
      </c>
      <c r="M141" s="251">
        <f t="shared" si="32"/>
        <v>0</v>
      </c>
      <c r="N141" s="251"/>
      <c r="O141" s="251">
        <f t="shared" si="32"/>
        <v>0</v>
      </c>
      <c r="P141" s="251"/>
      <c r="Q141" s="251">
        <f t="shared" si="32"/>
        <v>0</v>
      </c>
      <c r="R141" s="25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</row>
    <row r="142" spans="1:59" s="254" customFormat="1" ht="22.5" customHeight="1" x14ac:dyDescent="0.35">
      <c r="A142" s="257" t="s">
        <v>23</v>
      </c>
      <c r="B142" s="256"/>
      <c r="C142" s="260"/>
      <c r="D142" s="261"/>
      <c r="E142" s="260"/>
      <c r="F142" s="260"/>
      <c r="G142" s="259"/>
      <c r="H142" s="251">
        <f>((H141)*$I$24)</f>
        <v>0</v>
      </c>
      <c r="I142" s="251"/>
      <c r="J142" s="251">
        <f>((J141)*$I$24)</f>
        <v>0</v>
      </c>
      <c r="K142" s="251"/>
      <c r="L142" s="251">
        <f>((L141)*$I$24)</f>
        <v>0</v>
      </c>
      <c r="M142" s="251">
        <f>((M141)*$I$24)</f>
        <v>0</v>
      </c>
      <c r="N142" s="251"/>
      <c r="O142" s="251">
        <f>((O141)*$I$24)</f>
        <v>0</v>
      </c>
      <c r="P142" s="251"/>
      <c r="Q142" s="251">
        <f>((Q141)*$I$24)</f>
        <v>0</v>
      </c>
      <c r="R142" s="25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</row>
    <row r="143" spans="1:59" s="254" customFormat="1" ht="28.5" customHeight="1" x14ac:dyDescent="0.35">
      <c r="A143" s="257" t="s">
        <v>24</v>
      </c>
      <c r="B143" s="155"/>
      <c r="C143" s="249"/>
      <c r="D143" s="250"/>
      <c r="E143" s="249"/>
      <c r="F143" s="249"/>
      <c r="G143" s="259"/>
      <c r="H143" s="251">
        <f>H140+H142</f>
        <v>0</v>
      </c>
      <c r="I143" s="251"/>
      <c r="J143" s="251">
        <f>J140+J142</f>
        <v>0</v>
      </c>
      <c r="K143" s="251"/>
      <c r="L143" s="251">
        <f t="shared" ref="L143:Q143" si="33">L140+L142</f>
        <v>0</v>
      </c>
      <c r="M143" s="251">
        <f t="shared" si="33"/>
        <v>0</v>
      </c>
      <c r="N143" s="251"/>
      <c r="O143" s="251">
        <f t="shared" si="33"/>
        <v>0</v>
      </c>
      <c r="P143" s="251"/>
      <c r="Q143" s="251">
        <f t="shared" si="33"/>
        <v>0</v>
      </c>
      <c r="R143" s="25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</row>
    <row r="144" spans="1:59" ht="24" thickBot="1" x14ac:dyDescent="0.4">
      <c r="A144" s="262"/>
      <c r="B144" s="263"/>
      <c r="C144" s="155"/>
      <c r="D144" s="94"/>
      <c r="E144" s="123"/>
      <c r="F144" s="155"/>
      <c r="G144" s="264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4"/>
    </row>
    <row r="145" spans="1:18" ht="24" thickBot="1" x14ac:dyDescent="0.4">
      <c r="A145" s="265" t="s">
        <v>71</v>
      </c>
      <c r="C145" s="301"/>
      <c r="D145" s="302"/>
      <c r="E145" s="302"/>
      <c r="F145" s="302"/>
      <c r="G145" s="302"/>
      <c r="H145" s="302"/>
      <c r="I145" s="302"/>
      <c r="J145" s="302"/>
      <c r="K145" s="302"/>
      <c r="L145" s="302"/>
      <c r="M145" s="302"/>
      <c r="N145" s="302"/>
      <c r="O145" s="302"/>
      <c r="P145" s="303"/>
      <c r="Q145" s="299">
        <f>SUM(H143:Q143)</f>
        <v>0</v>
      </c>
      <c r="R145" s="300"/>
    </row>
    <row r="146" spans="1:18" ht="12.6" customHeight="1" x14ac:dyDescent="0.35">
      <c r="B146" s="40"/>
    </row>
    <row r="147" spans="1:18" s="40" customFormat="1" x14ac:dyDescent="0.35">
      <c r="D147" s="56"/>
      <c r="H147" s="141"/>
    </row>
    <row r="148" spans="1:18" s="40" customFormat="1" x14ac:dyDescent="0.35">
      <c r="D148" s="56"/>
      <c r="I148" s="141"/>
    </row>
    <row r="149" spans="1:18" s="40" customFormat="1" x14ac:dyDescent="0.35">
      <c r="D149" s="56"/>
      <c r="I149" s="141"/>
    </row>
    <row r="150" spans="1:18" s="40" customFormat="1" x14ac:dyDescent="0.35">
      <c r="D150" s="56"/>
    </row>
    <row r="151" spans="1:18" s="40" customFormat="1" x14ac:dyDescent="0.35">
      <c r="D151" s="56"/>
    </row>
    <row r="152" spans="1:18" s="40" customFormat="1" x14ac:dyDescent="0.35">
      <c r="D152" s="56"/>
    </row>
    <row r="153" spans="1:18" s="40" customFormat="1" x14ac:dyDescent="0.35">
      <c r="D153" s="56"/>
      <c r="J153" s="40" t="s">
        <v>112</v>
      </c>
    </row>
    <row r="154" spans="1:18" s="40" customFormat="1" x14ac:dyDescent="0.35">
      <c r="D154" s="56"/>
    </row>
    <row r="155" spans="1:18" s="40" customFormat="1" x14ac:dyDescent="0.35">
      <c r="D155" s="56"/>
    </row>
    <row r="156" spans="1:18" s="40" customFormat="1" x14ac:dyDescent="0.35">
      <c r="D156" s="56"/>
    </row>
    <row r="157" spans="1:18" s="40" customFormat="1" x14ac:dyDescent="0.35">
      <c r="D157" s="56"/>
    </row>
    <row r="158" spans="1:18" s="40" customFormat="1" x14ac:dyDescent="0.35">
      <c r="D158" s="56"/>
    </row>
    <row r="159" spans="1:18" s="40" customFormat="1" x14ac:dyDescent="0.35">
      <c r="D159" s="56"/>
    </row>
    <row r="160" spans="1:18" s="40" customFormat="1" x14ac:dyDescent="0.35">
      <c r="D160" s="56"/>
    </row>
    <row r="161" spans="4:4" s="40" customFormat="1" x14ac:dyDescent="0.35">
      <c r="D161" s="56"/>
    </row>
    <row r="162" spans="4:4" s="40" customFormat="1" x14ac:dyDescent="0.35">
      <c r="D162" s="56"/>
    </row>
    <row r="163" spans="4:4" s="40" customFormat="1" x14ac:dyDescent="0.35">
      <c r="D163" s="56"/>
    </row>
    <row r="164" spans="4:4" s="40" customFormat="1" x14ac:dyDescent="0.35">
      <c r="D164" s="56"/>
    </row>
    <row r="165" spans="4:4" s="40" customFormat="1" x14ac:dyDescent="0.35">
      <c r="D165" s="56"/>
    </row>
    <row r="166" spans="4:4" s="40" customFormat="1" x14ac:dyDescent="0.35">
      <c r="D166" s="56"/>
    </row>
    <row r="167" spans="4:4" s="40" customFormat="1" x14ac:dyDescent="0.35">
      <c r="D167" s="56"/>
    </row>
    <row r="168" spans="4:4" s="40" customFormat="1" x14ac:dyDescent="0.35">
      <c r="D168" s="56"/>
    </row>
    <row r="169" spans="4:4" s="40" customFormat="1" x14ac:dyDescent="0.35">
      <c r="D169" s="56"/>
    </row>
    <row r="170" spans="4:4" s="40" customFormat="1" x14ac:dyDescent="0.35">
      <c r="D170" s="56"/>
    </row>
    <row r="171" spans="4:4" s="40" customFormat="1" x14ac:dyDescent="0.35">
      <c r="D171" s="56"/>
    </row>
    <row r="172" spans="4:4" s="40" customFormat="1" x14ac:dyDescent="0.35">
      <c r="D172" s="56"/>
    </row>
    <row r="173" spans="4:4" s="40" customFormat="1" x14ac:dyDescent="0.35">
      <c r="D173" s="56"/>
    </row>
    <row r="174" spans="4:4" s="40" customFormat="1" x14ac:dyDescent="0.35">
      <c r="D174" s="56"/>
    </row>
    <row r="175" spans="4:4" s="40" customFormat="1" x14ac:dyDescent="0.35">
      <c r="D175" s="56"/>
    </row>
    <row r="176" spans="4:4" s="40" customFormat="1" x14ac:dyDescent="0.35">
      <c r="D176" s="56"/>
    </row>
    <row r="177" spans="4:4" s="40" customFormat="1" x14ac:dyDescent="0.35">
      <c r="D177" s="56"/>
    </row>
    <row r="178" spans="4:4" s="40" customFormat="1" x14ac:dyDescent="0.35">
      <c r="D178" s="56"/>
    </row>
    <row r="179" spans="4:4" s="40" customFormat="1" x14ac:dyDescent="0.35">
      <c r="D179" s="56"/>
    </row>
    <row r="180" spans="4:4" s="40" customFormat="1" x14ac:dyDescent="0.35">
      <c r="D180" s="56"/>
    </row>
    <row r="181" spans="4:4" s="40" customFormat="1" x14ac:dyDescent="0.35">
      <c r="D181" s="56"/>
    </row>
    <row r="182" spans="4:4" s="40" customFormat="1" x14ac:dyDescent="0.35">
      <c r="D182" s="56"/>
    </row>
    <row r="183" spans="4:4" s="40" customFormat="1" x14ac:dyDescent="0.35">
      <c r="D183" s="56"/>
    </row>
    <row r="184" spans="4:4" s="40" customFormat="1" x14ac:dyDescent="0.35">
      <c r="D184" s="56"/>
    </row>
    <row r="185" spans="4:4" s="40" customFormat="1" x14ac:dyDescent="0.35">
      <c r="D185" s="56"/>
    </row>
    <row r="186" spans="4:4" s="40" customFormat="1" x14ac:dyDescent="0.35">
      <c r="D186" s="56"/>
    </row>
    <row r="187" spans="4:4" s="40" customFormat="1" x14ac:dyDescent="0.35">
      <c r="D187" s="56"/>
    </row>
    <row r="188" spans="4:4" s="40" customFormat="1" x14ac:dyDescent="0.35">
      <c r="D188" s="56"/>
    </row>
    <row r="189" spans="4:4" s="40" customFormat="1" x14ac:dyDescent="0.35">
      <c r="D189" s="56"/>
    </row>
    <row r="190" spans="4:4" s="40" customFormat="1" x14ac:dyDescent="0.35">
      <c r="D190" s="56"/>
    </row>
    <row r="191" spans="4:4" s="40" customFormat="1" x14ac:dyDescent="0.35">
      <c r="D191" s="56"/>
    </row>
    <row r="192" spans="4:4" s="40" customFormat="1" x14ac:dyDescent="0.35">
      <c r="D192" s="56"/>
    </row>
    <row r="193" spans="4:4" s="40" customFormat="1" x14ac:dyDescent="0.35">
      <c r="D193" s="56"/>
    </row>
    <row r="194" spans="4:4" s="40" customFormat="1" x14ac:dyDescent="0.35">
      <c r="D194" s="56"/>
    </row>
    <row r="195" spans="4:4" s="40" customFormat="1" x14ac:dyDescent="0.35">
      <c r="D195" s="56"/>
    </row>
    <row r="196" spans="4:4" s="40" customFormat="1" x14ac:dyDescent="0.35">
      <c r="D196" s="56"/>
    </row>
    <row r="197" spans="4:4" s="40" customFormat="1" x14ac:dyDescent="0.35">
      <c r="D197" s="56"/>
    </row>
    <row r="198" spans="4:4" s="40" customFormat="1" x14ac:dyDescent="0.35">
      <c r="D198" s="56"/>
    </row>
    <row r="199" spans="4:4" s="40" customFormat="1" x14ac:dyDescent="0.35">
      <c r="D199" s="56"/>
    </row>
    <row r="200" spans="4:4" s="40" customFormat="1" x14ac:dyDescent="0.35">
      <c r="D200" s="56"/>
    </row>
    <row r="201" spans="4:4" s="40" customFormat="1" x14ac:dyDescent="0.35">
      <c r="D201" s="56"/>
    </row>
    <row r="202" spans="4:4" s="40" customFormat="1" x14ac:dyDescent="0.35">
      <c r="D202" s="56"/>
    </row>
    <row r="203" spans="4:4" s="40" customFormat="1" x14ac:dyDescent="0.35">
      <c r="D203" s="56"/>
    </row>
    <row r="204" spans="4:4" s="40" customFormat="1" x14ac:dyDescent="0.35">
      <c r="D204" s="56"/>
    </row>
    <row r="205" spans="4:4" s="40" customFormat="1" x14ac:dyDescent="0.35">
      <c r="D205" s="56"/>
    </row>
    <row r="206" spans="4:4" s="40" customFormat="1" x14ac:dyDescent="0.35">
      <c r="D206" s="56"/>
    </row>
    <row r="207" spans="4:4" s="40" customFormat="1" x14ac:dyDescent="0.35">
      <c r="D207" s="56"/>
    </row>
    <row r="208" spans="4:4" s="40" customFormat="1" x14ac:dyDescent="0.35">
      <c r="D208" s="56"/>
    </row>
    <row r="209" spans="4:4" s="40" customFormat="1" x14ac:dyDescent="0.35">
      <c r="D209" s="56"/>
    </row>
    <row r="210" spans="4:4" s="40" customFormat="1" x14ac:dyDescent="0.35">
      <c r="D210" s="56"/>
    </row>
    <row r="211" spans="4:4" s="40" customFormat="1" x14ac:dyDescent="0.35">
      <c r="D211" s="56"/>
    </row>
    <row r="212" spans="4:4" s="40" customFormat="1" x14ac:dyDescent="0.35">
      <c r="D212" s="56"/>
    </row>
    <row r="213" spans="4:4" s="40" customFormat="1" x14ac:dyDescent="0.35">
      <c r="D213" s="56"/>
    </row>
    <row r="214" spans="4:4" s="40" customFormat="1" x14ac:dyDescent="0.35">
      <c r="D214" s="56"/>
    </row>
    <row r="215" spans="4:4" s="40" customFormat="1" x14ac:dyDescent="0.35">
      <c r="D215" s="56"/>
    </row>
    <row r="216" spans="4:4" s="40" customFormat="1" x14ac:dyDescent="0.35">
      <c r="D216" s="56"/>
    </row>
    <row r="217" spans="4:4" s="40" customFormat="1" x14ac:dyDescent="0.35">
      <c r="D217" s="56"/>
    </row>
    <row r="218" spans="4:4" s="40" customFormat="1" x14ac:dyDescent="0.35">
      <c r="D218" s="56"/>
    </row>
    <row r="219" spans="4:4" s="40" customFormat="1" x14ac:dyDescent="0.35">
      <c r="D219" s="56"/>
    </row>
    <row r="220" spans="4:4" s="40" customFormat="1" x14ac:dyDescent="0.35">
      <c r="D220" s="56"/>
    </row>
    <row r="221" spans="4:4" s="40" customFormat="1" x14ac:dyDescent="0.35">
      <c r="D221" s="56"/>
    </row>
    <row r="222" spans="4:4" s="40" customFormat="1" x14ac:dyDescent="0.35">
      <c r="D222" s="56"/>
    </row>
    <row r="223" spans="4:4" s="40" customFormat="1" x14ac:dyDescent="0.35">
      <c r="D223" s="56"/>
    </row>
    <row r="224" spans="4:4" s="40" customFormat="1" x14ac:dyDescent="0.35">
      <c r="D224" s="56"/>
    </row>
    <row r="225" spans="4:4" s="40" customFormat="1" x14ac:dyDescent="0.35">
      <c r="D225" s="56"/>
    </row>
    <row r="226" spans="4:4" s="40" customFormat="1" x14ac:dyDescent="0.35">
      <c r="D226" s="56"/>
    </row>
    <row r="227" spans="4:4" s="40" customFormat="1" x14ac:dyDescent="0.35">
      <c r="D227" s="56"/>
    </row>
    <row r="228" spans="4:4" s="40" customFormat="1" x14ac:dyDescent="0.35">
      <c r="D228" s="56"/>
    </row>
    <row r="229" spans="4:4" s="40" customFormat="1" x14ac:dyDescent="0.35">
      <c r="D229" s="56"/>
    </row>
    <row r="230" spans="4:4" s="40" customFormat="1" x14ac:dyDescent="0.35">
      <c r="D230" s="56"/>
    </row>
    <row r="231" spans="4:4" s="40" customFormat="1" x14ac:dyDescent="0.35">
      <c r="D231" s="56"/>
    </row>
    <row r="232" spans="4:4" s="40" customFormat="1" x14ac:dyDescent="0.35">
      <c r="D232" s="56"/>
    </row>
    <row r="233" spans="4:4" s="40" customFormat="1" x14ac:dyDescent="0.35">
      <c r="D233" s="56"/>
    </row>
    <row r="234" spans="4:4" s="40" customFormat="1" x14ac:dyDescent="0.35">
      <c r="D234" s="56"/>
    </row>
    <row r="235" spans="4:4" s="40" customFormat="1" x14ac:dyDescent="0.35">
      <c r="D235" s="56"/>
    </row>
    <row r="236" spans="4:4" s="40" customFormat="1" x14ac:dyDescent="0.35">
      <c r="D236" s="56"/>
    </row>
    <row r="237" spans="4:4" s="40" customFormat="1" x14ac:dyDescent="0.35">
      <c r="D237" s="56"/>
    </row>
    <row r="238" spans="4:4" s="40" customFormat="1" x14ac:dyDescent="0.35">
      <c r="D238" s="56"/>
    </row>
    <row r="239" spans="4:4" s="40" customFormat="1" x14ac:dyDescent="0.35">
      <c r="D239" s="56"/>
    </row>
    <row r="240" spans="4:4" s="40" customFormat="1" x14ac:dyDescent="0.35">
      <c r="D240" s="56"/>
    </row>
    <row r="241" spans="4:4" s="40" customFormat="1" x14ac:dyDescent="0.35">
      <c r="D241" s="56"/>
    </row>
    <row r="242" spans="4:4" s="40" customFormat="1" x14ac:dyDescent="0.35">
      <c r="D242" s="56"/>
    </row>
    <row r="243" spans="4:4" s="40" customFormat="1" x14ac:dyDescent="0.35">
      <c r="D243" s="56"/>
    </row>
    <row r="244" spans="4:4" s="40" customFormat="1" x14ac:dyDescent="0.35">
      <c r="D244" s="56"/>
    </row>
    <row r="245" spans="4:4" s="40" customFormat="1" x14ac:dyDescent="0.35">
      <c r="D245" s="56"/>
    </row>
    <row r="246" spans="4:4" s="40" customFormat="1" x14ac:dyDescent="0.35">
      <c r="D246" s="56"/>
    </row>
    <row r="247" spans="4:4" s="40" customFormat="1" x14ac:dyDescent="0.35">
      <c r="D247" s="56"/>
    </row>
    <row r="248" spans="4:4" s="40" customFormat="1" x14ac:dyDescent="0.35">
      <c r="D248" s="56"/>
    </row>
    <row r="249" spans="4:4" s="40" customFormat="1" x14ac:dyDescent="0.35">
      <c r="D249" s="56"/>
    </row>
    <row r="250" spans="4:4" s="40" customFormat="1" x14ac:dyDescent="0.35">
      <c r="D250" s="56"/>
    </row>
    <row r="251" spans="4:4" s="40" customFormat="1" x14ac:dyDescent="0.35">
      <c r="D251" s="56"/>
    </row>
    <row r="252" spans="4:4" s="40" customFormat="1" x14ac:dyDescent="0.35">
      <c r="D252" s="56"/>
    </row>
    <row r="253" spans="4:4" s="40" customFormat="1" x14ac:dyDescent="0.35">
      <c r="D253" s="56"/>
    </row>
    <row r="254" spans="4:4" s="40" customFormat="1" x14ac:dyDescent="0.35">
      <c r="D254" s="56"/>
    </row>
    <row r="255" spans="4:4" s="40" customFormat="1" x14ac:dyDescent="0.35">
      <c r="D255" s="56"/>
    </row>
    <row r="256" spans="4:4" s="40" customFormat="1" x14ac:dyDescent="0.35">
      <c r="D256" s="56"/>
    </row>
    <row r="257" spans="4:4" s="40" customFormat="1" x14ac:dyDescent="0.35">
      <c r="D257" s="56"/>
    </row>
    <row r="258" spans="4:4" s="40" customFormat="1" x14ac:dyDescent="0.35">
      <c r="D258" s="56"/>
    </row>
    <row r="259" spans="4:4" s="40" customFormat="1" x14ac:dyDescent="0.35">
      <c r="D259" s="56"/>
    </row>
    <row r="260" spans="4:4" s="40" customFormat="1" x14ac:dyDescent="0.35">
      <c r="D260" s="56"/>
    </row>
    <row r="261" spans="4:4" s="40" customFormat="1" x14ac:dyDescent="0.35">
      <c r="D261" s="56"/>
    </row>
    <row r="262" spans="4:4" s="40" customFormat="1" x14ac:dyDescent="0.35">
      <c r="D262" s="56"/>
    </row>
    <row r="263" spans="4:4" s="40" customFormat="1" x14ac:dyDescent="0.35">
      <c r="D263" s="56"/>
    </row>
    <row r="264" spans="4:4" s="40" customFormat="1" x14ac:dyDescent="0.35">
      <c r="D264" s="56"/>
    </row>
    <row r="265" spans="4:4" s="40" customFormat="1" x14ac:dyDescent="0.35">
      <c r="D265" s="56"/>
    </row>
    <row r="266" spans="4:4" s="40" customFormat="1" x14ac:dyDescent="0.35">
      <c r="D266" s="56"/>
    </row>
    <row r="267" spans="4:4" s="40" customFormat="1" x14ac:dyDescent="0.35">
      <c r="D267" s="56"/>
    </row>
    <row r="268" spans="4:4" s="40" customFormat="1" x14ac:dyDescent="0.35">
      <c r="D268" s="56"/>
    </row>
    <row r="269" spans="4:4" s="40" customFormat="1" x14ac:dyDescent="0.35">
      <c r="D269" s="56"/>
    </row>
    <row r="270" spans="4:4" s="40" customFormat="1" x14ac:dyDescent="0.35">
      <c r="D270" s="56"/>
    </row>
    <row r="271" spans="4:4" s="40" customFormat="1" x14ac:dyDescent="0.35">
      <c r="D271" s="56"/>
    </row>
    <row r="272" spans="4:4" s="40" customFormat="1" x14ac:dyDescent="0.35">
      <c r="D272" s="56"/>
    </row>
    <row r="273" spans="4:4" s="40" customFormat="1" x14ac:dyDescent="0.35">
      <c r="D273" s="56"/>
    </row>
    <row r="274" spans="4:4" s="40" customFormat="1" x14ac:dyDescent="0.35">
      <c r="D274" s="56"/>
    </row>
    <row r="275" spans="4:4" s="40" customFormat="1" x14ac:dyDescent="0.35">
      <c r="D275" s="56"/>
    </row>
    <row r="276" spans="4:4" s="40" customFormat="1" x14ac:dyDescent="0.35">
      <c r="D276" s="56"/>
    </row>
    <row r="277" spans="4:4" s="40" customFormat="1" x14ac:dyDescent="0.35">
      <c r="D277" s="56"/>
    </row>
    <row r="278" spans="4:4" s="40" customFormat="1" x14ac:dyDescent="0.35">
      <c r="D278" s="56"/>
    </row>
    <row r="279" spans="4:4" s="40" customFormat="1" x14ac:dyDescent="0.35">
      <c r="D279" s="56"/>
    </row>
    <row r="280" spans="4:4" s="40" customFormat="1" x14ac:dyDescent="0.35">
      <c r="D280" s="56"/>
    </row>
    <row r="281" spans="4:4" s="40" customFormat="1" x14ac:dyDescent="0.35">
      <c r="D281" s="56"/>
    </row>
    <row r="282" spans="4:4" s="40" customFormat="1" x14ac:dyDescent="0.35">
      <c r="D282" s="56"/>
    </row>
    <row r="283" spans="4:4" s="40" customFormat="1" x14ac:dyDescent="0.35">
      <c r="D283" s="56"/>
    </row>
    <row r="284" spans="4:4" s="40" customFormat="1" x14ac:dyDescent="0.35">
      <c r="D284" s="56"/>
    </row>
    <row r="285" spans="4:4" s="40" customFormat="1" x14ac:dyDescent="0.35">
      <c r="D285" s="56"/>
    </row>
    <row r="286" spans="4:4" s="40" customFormat="1" x14ac:dyDescent="0.35">
      <c r="D286" s="56"/>
    </row>
    <row r="287" spans="4:4" s="40" customFormat="1" x14ac:dyDescent="0.35">
      <c r="D287" s="56"/>
    </row>
    <row r="288" spans="4:4" s="40" customFormat="1" x14ac:dyDescent="0.35">
      <c r="D288" s="56"/>
    </row>
    <row r="289" spans="4:4" s="40" customFormat="1" x14ac:dyDescent="0.35">
      <c r="D289" s="56"/>
    </row>
    <row r="290" spans="4:4" s="40" customFormat="1" x14ac:dyDescent="0.35">
      <c r="D290" s="56"/>
    </row>
    <row r="291" spans="4:4" s="40" customFormat="1" x14ac:dyDescent="0.35">
      <c r="D291" s="56"/>
    </row>
    <row r="292" spans="4:4" s="40" customFormat="1" x14ac:dyDescent="0.35">
      <c r="D292" s="56"/>
    </row>
    <row r="293" spans="4:4" s="40" customFormat="1" x14ac:dyDescent="0.35">
      <c r="D293" s="56"/>
    </row>
    <row r="294" spans="4:4" s="40" customFormat="1" x14ac:dyDescent="0.35">
      <c r="D294" s="56"/>
    </row>
    <row r="295" spans="4:4" s="40" customFormat="1" x14ac:dyDescent="0.35">
      <c r="D295" s="56"/>
    </row>
    <row r="296" spans="4:4" s="40" customFormat="1" x14ac:dyDescent="0.35">
      <c r="D296" s="56"/>
    </row>
    <row r="297" spans="4:4" s="40" customFormat="1" x14ac:dyDescent="0.35">
      <c r="D297" s="56"/>
    </row>
    <row r="298" spans="4:4" s="40" customFormat="1" x14ac:dyDescent="0.35">
      <c r="D298" s="56"/>
    </row>
    <row r="299" spans="4:4" s="40" customFormat="1" x14ac:dyDescent="0.35">
      <c r="D299" s="56"/>
    </row>
    <row r="300" spans="4:4" s="40" customFormat="1" x14ac:dyDescent="0.35">
      <c r="D300" s="56"/>
    </row>
    <row r="301" spans="4:4" s="40" customFormat="1" x14ac:dyDescent="0.35">
      <c r="D301" s="56"/>
    </row>
    <row r="302" spans="4:4" s="40" customFormat="1" x14ac:dyDescent="0.35">
      <c r="D302" s="56"/>
    </row>
    <row r="303" spans="4:4" s="40" customFormat="1" x14ac:dyDescent="0.35">
      <c r="D303" s="56"/>
    </row>
    <row r="304" spans="4:4" s="40" customFormat="1" x14ac:dyDescent="0.35">
      <c r="D304" s="56"/>
    </row>
    <row r="305" spans="4:4" s="40" customFormat="1" x14ac:dyDescent="0.35">
      <c r="D305" s="56"/>
    </row>
    <row r="306" spans="4:4" s="40" customFormat="1" x14ac:dyDescent="0.35">
      <c r="D306" s="56"/>
    </row>
    <row r="307" spans="4:4" s="40" customFormat="1" x14ac:dyDescent="0.35">
      <c r="D307" s="56"/>
    </row>
    <row r="308" spans="4:4" s="40" customFormat="1" x14ac:dyDescent="0.35">
      <c r="D308" s="56"/>
    </row>
    <row r="309" spans="4:4" s="40" customFormat="1" x14ac:dyDescent="0.35">
      <c r="D309" s="56"/>
    </row>
    <row r="310" spans="4:4" s="40" customFormat="1" x14ac:dyDescent="0.35">
      <c r="D310" s="56"/>
    </row>
    <row r="311" spans="4:4" s="40" customFormat="1" x14ac:dyDescent="0.35">
      <c r="D311" s="56"/>
    </row>
    <row r="312" spans="4:4" s="40" customFormat="1" x14ac:dyDescent="0.35">
      <c r="D312" s="56"/>
    </row>
    <row r="313" spans="4:4" s="40" customFormat="1" x14ac:dyDescent="0.35">
      <c r="D313" s="56"/>
    </row>
    <row r="314" spans="4:4" s="40" customFormat="1" x14ac:dyDescent="0.35">
      <c r="D314" s="56"/>
    </row>
    <row r="315" spans="4:4" s="40" customFormat="1" x14ac:dyDescent="0.35">
      <c r="D315" s="56"/>
    </row>
    <row r="316" spans="4:4" s="40" customFormat="1" x14ac:dyDescent="0.35">
      <c r="D316" s="56"/>
    </row>
    <row r="317" spans="4:4" s="40" customFormat="1" x14ac:dyDescent="0.35">
      <c r="D317" s="56"/>
    </row>
    <row r="318" spans="4:4" s="40" customFormat="1" x14ac:dyDescent="0.35">
      <c r="D318" s="56"/>
    </row>
    <row r="319" spans="4:4" s="40" customFormat="1" x14ac:dyDescent="0.35">
      <c r="D319" s="56"/>
    </row>
    <row r="320" spans="4:4" s="40" customFormat="1" x14ac:dyDescent="0.35">
      <c r="D320" s="56"/>
    </row>
    <row r="321" spans="4:4" s="40" customFormat="1" x14ac:dyDescent="0.35">
      <c r="D321" s="56"/>
    </row>
    <row r="322" spans="4:4" s="40" customFormat="1" x14ac:dyDescent="0.35">
      <c r="D322" s="56"/>
    </row>
    <row r="323" spans="4:4" s="40" customFormat="1" x14ac:dyDescent="0.35">
      <c r="D323" s="56"/>
    </row>
    <row r="324" spans="4:4" s="40" customFormat="1" x14ac:dyDescent="0.35">
      <c r="D324" s="56"/>
    </row>
    <row r="325" spans="4:4" s="40" customFormat="1" x14ac:dyDescent="0.35">
      <c r="D325" s="56"/>
    </row>
    <row r="326" spans="4:4" s="40" customFormat="1" x14ac:dyDescent="0.35">
      <c r="D326" s="56"/>
    </row>
    <row r="327" spans="4:4" s="40" customFormat="1" x14ac:dyDescent="0.35">
      <c r="D327" s="56"/>
    </row>
    <row r="328" spans="4:4" s="40" customFormat="1" x14ac:dyDescent="0.35">
      <c r="D328" s="56"/>
    </row>
    <row r="329" spans="4:4" s="40" customFormat="1" x14ac:dyDescent="0.35">
      <c r="D329" s="56"/>
    </row>
    <row r="330" spans="4:4" s="40" customFormat="1" x14ac:dyDescent="0.35">
      <c r="D330" s="56"/>
    </row>
    <row r="331" spans="4:4" s="40" customFormat="1" x14ac:dyDescent="0.35">
      <c r="D331" s="56"/>
    </row>
    <row r="332" spans="4:4" s="40" customFormat="1" x14ac:dyDescent="0.35">
      <c r="D332" s="56"/>
    </row>
    <row r="333" spans="4:4" s="40" customFormat="1" x14ac:dyDescent="0.35">
      <c r="D333" s="56"/>
    </row>
    <row r="334" spans="4:4" s="40" customFormat="1" x14ac:dyDescent="0.35">
      <c r="D334" s="56"/>
    </row>
    <row r="335" spans="4:4" s="40" customFormat="1" x14ac:dyDescent="0.35">
      <c r="D335" s="56"/>
    </row>
    <row r="336" spans="4:4" s="40" customFormat="1" x14ac:dyDescent="0.35">
      <c r="D336" s="56"/>
    </row>
    <row r="337" spans="4:4" s="40" customFormat="1" x14ac:dyDescent="0.35">
      <c r="D337" s="56"/>
    </row>
    <row r="338" spans="4:4" s="40" customFormat="1" x14ac:dyDescent="0.35">
      <c r="D338" s="56"/>
    </row>
    <row r="339" spans="4:4" s="40" customFormat="1" x14ac:dyDescent="0.35">
      <c r="D339" s="56"/>
    </row>
    <row r="340" spans="4:4" s="40" customFormat="1" x14ac:dyDescent="0.35">
      <c r="D340" s="56"/>
    </row>
    <row r="341" spans="4:4" s="40" customFormat="1" x14ac:dyDescent="0.35">
      <c r="D341" s="56"/>
    </row>
    <row r="342" spans="4:4" s="40" customFormat="1" x14ac:dyDescent="0.35">
      <c r="D342" s="56"/>
    </row>
    <row r="343" spans="4:4" s="40" customFormat="1" x14ac:dyDescent="0.35">
      <c r="D343" s="56"/>
    </row>
    <row r="344" spans="4:4" s="40" customFormat="1" x14ac:dyDescent="0.35">
      <c r="D344" s="56"/>
    </row>
    <row r="345" spans="4:4" s="40" customFormat="1" x14ac:dyDescent="0.35">
      <c r="D345" s="56"/>
    </row>
    <row r="346" spans="4:4" s="40" customFormat="1" x14ac:dyDescent="0.35">
      <c r="D346" s="56"/>
    </row>
    <row r="347" spans="4:4" s="40" customFormat="1" x14ac:dyDescent="0.35">
      <c r="D347" s="56"/>
    </row>
    <row r="348" spans="4:4" s="40" customFormat="1" x14ac:dyDescent="0.35">
      <c r="D348" s="56"/>
    </row>
    <row r="349" spans="4:4" s="40" customFormat="1" x14ac:dyDescent="0.35">
      <c r="D349" s="56"/>
    </row>
    <row r="350" spans="4:4" s="40" customFormat="1" x14ac:dyDescent="0.35">
      <c r="D350" s="56"/>
    </row>
    <row r="351" spans="4:4" s="40" customFormat="1" x14ac:dyDescent="0.35">
      <c r="D351" s="56"/>
    </row>
    <row r="352" spans="4:4" s="40" customFormat="1" x14ac:dyDescent="0.35">
      <c r="D352" s="56"/>
    </row>
    <row r="353" spans="4:4" s="40" customFormat="1" x14ac:dyDescent="0.35">
      <c r="D353" s="56"/>
    </row>
    <row r="354" spans="4:4" s="40" customFormat="1" x14ac:dyDescent="0.35">
      <c r="D354" s="56"/>
    </row>
    <row r="355" spans="4:4" s="40" customFormat="1" x14ac:dyDescent="0.35">
      <c r="D355" s="56"/>
    </row>
    <row r="356" spans="4:4" s="40" customFormat="1" x14ac:dyDescent="0.35">
      <c r="D356" s="56"/>
    </row>
    <row r="357" spans="4:4" s="40" customFormat="1" x14ac:dyDescent="0.35">
      <c r="D357" s="56"/>
    </row>
    <row r="358" spans="4:4" s="40" customFormat="1" x14ac:dyDescent="0.35">
      <c r="D358" s="56"/>
    </row>
    <row r="359" spans="4:4" s="40" customFormat="1" x14ac:dyDescent="0.35">
      <c r="D359" s="56"/>
    </row>
    <row r="360" spans="4:4" s="40" customFormat="1" x14ac:dyDescent="0.35">
      <c r="D360" s="56"/>
    </row>
    <row r="361" spans="4:4" s="40" customFormat="1" x14ac:dyDescent="0.35">
      <c r="D361" s="56"/>
    </row>
    <row r="362" spans="4:4" s="40" customFormat="1" x14ac:dyDescent="0.35">
      <c r="D362" s="56"/>
    </row>
    <row r="363" spans="4:4" s="40" customFormat="1" x14ac:dyDescent="0.35">
      <c r="D363" s="56"/>
    </row>
    <row r="364" spans="4:4" s="40" customFormat="1" x14ac:dyDescent="0.35">
      <c r="D364" s="56"/>
    </row>
    <row r="365" spans="4:4" s="40" customFormat="1" x14ac:dyDescent="0.35">
      <c r="D365" s="56"/>
    </row>
    <row r="366" spans="4:4" s="40" customFormat="1" x14ac:dyDescent="0.35">
      <c r="D366" s="56"/>
    </row>
    <row r="367" spans="4:4" s="40" customFormat="1" x14ac:dyDescent="0.35">
      <c r="D367" s="56"/>
    </row>
    <row r="368" spans="4:4" s="40" customFormat="1" x14ac:dyDescent="0.35">
      <c r="D368" s="56"/>
    </row>
    <row r="369" spans="4:4" s="40" customFormat="1" x14ac:dyDescent="0.35">
      <c r="D369" s="56"/>
    </row>
    <row r="370" spans="4:4" s="40" customFormat="1" x14ac:dyDescent="0.35">
      <c r="D370" s="56"/>
    </row>
    <row r="371" spans="4:4" s="40" customFormat="1" x14ac:dyDescent="0.35">
      <c r="D371" s="56"/>
    </row>
    <row r="372" spans="4:4" s="40" customFormat="1" x14ac:dyDescent="0.35">
      <c r="D372" s="56"/>
    </row>
    <row r="373" spans="4:4" s="40" customFormat="1" x14ac:dyDescent="0.35">
      <c r="D373" s="56"/>
    </row>
    <row r="374" spans="4:4" s="40" customFormat="1" x14ac:dyDescent="0.35">
      <c r="D374" s="56"/>
    </row>
    <row r="375" spans="4:4" s="40" customFormat="1" x14ac:dyDescent="0.35">
      <c r="D375" s="56"/>
    </row>
    <row r="376" spans="4:4" s="40" customFormat="1" x14ac:dyDescent="0.35">
      <c r="D376" s="56"/>
    </row>
    <row r="377" spans="4:4" s="40" customFormat="1" x14ac:dyDescent="0.35">
      <c r="D377" s="56"/>
    </row>
    <row r="378" spans="4:4" s="40" customFormat="1" x14ac:dyDescent="0.35">
      <c r="D378" s="56"/>
    </row>
    <row r="379" spans="4:4" s="40" customFormat="1" x14ac:dyDescent="0.35">
      <c r="D379" s="56"/>
    </row>
    <row r="380" spans="4:4" s="40" customFormat="1" x14ac:dyDescent="0.35">
      <c r="D380" s="56"/>
    </row>
    <row r="381" spans="4:4" s="40" customFormat="1" x14ac:dyDescent="0.35">
      <c r="D381" s="56"/>
    </row>
    <row r="382" spans="4:4" s="40" customFormat="1" x14ac:dyDescent="0.35">
      <c r="D382" s="56"/>
    </row>
    <row r="383" spans="4:4" s="40" customFormat="1" x14ac:dyDescent="0.35">
      <c r="D383" s="56"/>
    </row>
    <row r="384" spans="4:4" s="40" customFormat="1" x14ac:dyDescent="0.35">
      <c r="D384" s="56"/>
    </row>
    <row r="385" spans="4:4" s="40" customFormat="1" x14ac:dyDescent="0.35">
      <c r="D385" s="56"/>
    </row>
    <row r="386" spans="4:4" s="40" customFormat="1" x14ac:dyDescent="0.35">
      <c r="D386" s="56"/>
    </row>
    <row r="387" spans="4:4" s="40" customFormat="1" x14ac:dyDescent="0.35">
      <c r="D387" s="56"/>
    </row>
    <row r="388" spans="4:4" s="40" customFormat="1" x14ac:dyDescent="0.35">
      <c r="D388" s="56"/>
    </row>
    <row r="389" spans="4:4" s="40" customFormat="1" x14ac:dyDescent="0.35">
      <c r="D389" s="56"/>
    </row>
    <row r="390" spans="4:4" s="40" customFormat="1" x14ac:dyDescent="0.35">
      <c r="D390" s="56"/>
    </row>
    <row r="391" spans="4:4" s="40" customFormat="1" x14ac:dyDescent="0.35">
      <c r="D391" s="56"/>
    </row>
    <row r="392" spans="4:4" s="40" customFormat="1" x14ac:dyDescent="0.35">
      <c r="D392" s="56"/>
    </row>
    <row r="393" spans="4:4" s="40" customFormat="1" x14ac:dyDescent="0.35">
      <c r="D393" s="56"/>
    </row>
    <row r="394" spans="4:4" s="40" customFormat="1" x14ac:dyDescent="0.35">
      <c r="D394" s="56"/>
    </row>
    <row r="395" spans="4:4" s="40" customFormat="1" x14ac:dyDescent="0.35">
      <c r="D395" s="56"/>
    </row>
    <row r="396" spans="4:4" s="40" customFormat="1" x14ac:dyDescent="0.35">
      <c r="D396" s="56"/>
    </row>
    <row r="397" spans="4:4" s="40" customFormat="1" x14ac:dyDescent="0.35">
      <c r="D397" s="56"/>
    </row>
    <row r="398" spans="4:4" s="40" customFormat="1" x14ac:dyDescent="0.35">
      <c r="D398" s="56"/>
    </row>
    <row r="399" spans="4:4" s="40" customFormat="1" x14ac:dyDescent="0.35">
      <c r="D399" s="56"/>
    </row>
    <row r="400" spans="4:4" s="40" customFormat="1" x14ac:dyDescent="0.35">
      <c r="D400" s="56"/>
    </row>
    <row r="401" spans="4:4" s="40" customFormat="1" x14ac:dyDescent="0.35">
      <c r="D401" s="56"/>
    </row>
    <row r="402" spans="4:4" s="40" customFormat="1" x14ac:dyDescent="0.35">
      <c r="D402" s="56"/>
    </row>
    <row r="403" spans="4:4" s="40" customFormat="1" x14ac:dyDescent="0.35">
      <c r="D403" s="56"/>
    </row>
    <row r="404" spans="4:4" s="40" customFormat="1" x14ac:dyDescent="0.35">
      <c r="D404" s="56"/>
    </row>
    <row r="405" spans="4:4" s="40" customFormat="1" x14ac:dyDescent="0.35">
      <c r="D405" s="56"/>
    </row>
    <row r="406" spans="4:4" s="40" customFormat="1" x14ac:dyDescent="0.35">
      <c r="D406" s="56"/>
    </row>
    <row r="407" spans="4:4" s="40" customFormat="1" x14ac:dyDescent="0.35">
      <c r="D407" s="56"/>
    </row>
    <row r="408" spans="4:4" s="40" customFormat="1" x14ac:dyDescent="0.35">
      <c r="D408" s="56"/>
    </row>
    <row r="409" spans="4:4" s="40" customFormat="1" x14ac:dyDescent="0.35">
      <c r="D409" s="56"/>
    </row>
    <row r="410" spans="4:4" s="40" customFormat="1" x14ac:dyDescent="0.35">
      <c r="D410" s="56"/>
    </row>
    <row r="411" spans="4:4" s="40" customFormat="1" x14ac:dyDescent="0.35">
      <c r="D411" s="56"/>
    </row>
    <row r="412" spans="4:4" s="40" customFormat="1" x14ac:dyDescent="0.35">
      <c r="D412" s="56"/>
    </row>
    <row r="413" spans="4:4" s="40" customFormat="1" x14ac:dyDescent="0.35">
      <c r="D413" s="56"/>
    </row>
    <row r="414" spans="4:4" s="40" customFormat="1" x14ac:dyDescent="0.35">
      <c r="D414" s="56"/>
    </row>
    <row r="415" spans="4:4" s="40" customFormat="1" x14ac:dyDescent="0.35">
      <c r="D415" s="56"/>
    </row>
    <row r="416" spans="4:4" s="40" customFormat="1" x14ac:dyDescent="0.35">
      <c r="D416" s="56"/>
    </row>
    <row r="417" spans="4:4" s="40" customFormat="1" x14ac:dyDescent="0.35">
      <c r="D417" s="56"/>
    </row>
    <row r="418" spans="4:4" s="40" customFormat="1" x14ac:dyDescent="0.35">
      <c r="D418" s="56"/>
    </row>
    <row r="419" spans="4:4" s="40" customFormat="1" x14ac:dyDescent="0.35">
      <c r="D419" s="56"/>
    </row>
    <row r="420" spans="4:4" s="40" customFormat="1" x14ac:dyDescent="0.35">
      <c r="D420" s="56"/>
    </row>
    <row r="421" spans="4:4" s="40" customFormat="1" x14ac:dyDescent="0.35">
      <c r="D421" s="56"/>
    </row>
    <row r="422" spans="4:4" s="40" customFormat="1" x14ac:dyDescent="0.35">
      <c r="D422" s="56"/>
    </row>
    <row r="423" spans="4:4" s="40" customFormat="1" x14ac:dyDescent="0.35">
      <c r="D423" s="56"/>
    </row>
    <row r="424" spans="4:4" s="40" customFormat="1" x14ac:dyDescent="0.35">
      <c r="D424" s="56"/>
    </row>
    <row r="425" spans="4:4" s="40" customFormat="1" x14ac:dyDescent="0.35">
      <c r="D425" s="56"/>
    </row>
    <row r="426" spans="4:4" s="40" customFormat="1" x14ac:dyDescent="0.35">
      <c r="D426" s="56"/>
    </row>
    <row r="427" spans="4:4" s="40" customFormat="1" x14ac:dyDescent="0.35">
      <c r="D427" s="56"/>
    </row>
    <row r="428" spans="4:4" s="40" customFormat="1" x14ac:dyDescent="0.35">
      <c r="D428" s="56"/>
    </row>
    <row r="429" spans="4:4" s="40" customFormat="1" x14ac:dyDescent="0.35">
      <c r="D429" s="56"/>
    </row>
    <row r="430" spans="4:4" s="40" customFormat="1" x14ac:dyDescent="0.35">
      <c r="D430" s="56"/>
    </row>
    <row r="431" spans="4:4" s="40" customFormat="1" x14ac:dyDescent="0.35">
      <c r="D431" s="56"/>
    </row>
    <row r="432" spans="4:4" s="40" customFormat="1" x14ac:dyDescent="0.35">
      <c r="D432" s="56"/>
    </row>
    <row r="433" spans="4:4" s="40" customFormat="1" x14ac:dyDescent="0.35">
      <c r="D433" s="56"/>
    </row>
    <row r="434" spans="4:4" s="40" customFormat="1" x14ac:dyDescent="0.35">
      <c r="D434" s="56"/>
    </row>
    <row r="435" spans="4:4" s="40" customFormat="1" x14ac:dyDescent="0.35">
      <c r="D435" s="56"/>
    </row>
    <row r="436" spans="4:4" s="40" customFormat="1" x14ac:dyDescent="0.35">
      <c r="D436" s="56"/>
    </row>
    <row r="437" spans="4:4" s="40" customFormat="1" x14ac:dyDescent="0.35">
      <c r="D437" s="56"/>
    </row>
    <row r="438" spans="4:4" s="40" customFormat="1" x14ac:dyDescent="0.35">
      <c r="D438" s="56"/>
    </row>
    <row r="439" spans="4:4" s="40" customFormat="1" x14ac:dyDescent="0.35">
      <c r="D439" s="56"/>
    </row>
    <row r="440" spans="4:4" s="40" customFormat="1" x14ac:dyDescent="0.35">
      <c r="D440" s="56"/>
    </row>
    <row r="441" spans="4:4" s="40" customFormat="1" x14ac:dyDescent="0.35">
      <c r="D441" s="56"/>
    </row>
    <row r="442" spans="4:4" s="40" customFormat="1" x14ac:dyDescent="0.35">
      <c r="D442" s="56"/>
    </row>
    <row r="443" spans="4:4" s="40" customFormat="1" x14ac:dyDescent="0.35">
      <c r="D443" s="56"/>
    </row>
    <row r="444" spans="4:4" s="40" customFormat="1" x14ac:dyDescent="0.35">
      <c r="D444" s="56"/>
    </row>
    <row r="445" spans="4:4" s="40" customFormat="1" x14ac:dyDescent="0.35">
      <c r="D445" s="56"/>
    </row>
    <row r="446" spans="4:4" s="40" customFormat="1" x14ac:dyDescent="0.35">
      <c r="D446" s="56"/>
    </row>
    <row r="447" spans="4:4" s="40" customFormat="1" x14ac:dyDescent="0.35">
      <c r="D447" s="56"/>
    </row>
    <row r="448" spans="4:4" s="40" customFormat="1" x14ac:dyDescent="0.35">
      <c r="D448" s="56"/>
    </row>
    <row r="449" spans="4:4" s="40" customFormat="1" x14ac:dyDescent="0.35">
      <c r="D449" s="56"/>
    </row>
    <row r="450" spans="4:4" s="40" customFormat="1" x14ac:dyDescent="0.35">
      <c r="D450" s="56"/>
    </row>
    <row r="451" spans="4:4" s="40" customFormat="1" x14ac:dyDescent="0.35">
      <c r="D451" s="56"/>
    </row>
    <row r="452" spans="4:4" s="40" customFormat="1" x14ac:dyDescent="0.35">
      <c r="D452" s="56"/>
    </row>
    <row r="453" spans="4:4" s="40" customFormat="1" x14ac:dyDescent="0.35">
      <c r="D453" s="56"/>
    </row>
    <row r="454" spans="4:4" s="40" customFormat="1" x14ac:dyDescent="0.35">
      <c r="D454" s="56"/>
    </row>
    <row r="455" spans="4:4" s="40" customFormat="1" x14ac:dyDescent="0.35">
      <c r="D455" s="56"/>
    </row>
    <row r="456" spans="4:4" s="40" customFormat="1" x14ac:dyDescent="0.35">
      <c r="D456" s="56"/>
    </row>
    <row r="457" spans="4:4" s="40" customFormat="1" x14ac:dyDescent="0.35">
      <c r="D457" s="56"/>
    </row>
    <row r="458" spans="4:4" s="40" customFormat="1" x14ac:dyDescent="0.35">
      <c r="D458" s="56"/>
    </row>
    <row r="459" spans="4:4" s="40" customFormat="1" x14ac:dyDescent="0.35">
      <c r="D459" s="56"/>
    </row>
    <row r="460" spans="4:4" s="40" customFormat="1" x14ac:dyDescent="0.35">
      <c r="D460" s="56"/>
    </row>
    <row r="461" spans="4:4" s="40" customFormat="1" x14ac:dyDescent="0.35">
      <c r="D461" s="56"/>
    </row>
    <row r="462" spans="4:4" s="40" customFormat="1" x14ac:dyDescent="0.35">
      <c r="D462" s="56"/>
    </row>
    <row r="463" spans="4:4" s="40" customFormat="1" x14ac:dyDescent="0.35">
      <c r="D463" s="56"/>
    </row>
    <row r="464" spans="4:4" s="40" customFormat="1" x14ac:dyDescent="0.35">
      <c r="D464" s="56"/>
    </row>
    <row r="465" spans="4:4" s="40" customFormat="1" x14ac:dyDescent="0.35">
      <c r="D465" s="56"/>
    </row>
    <row r="466" spans="4:4" s="40" customFormat="1" x14ac:dyDescent="0.35">
      <c r="D466" s="56"/>
    </row>
    <row r="467" spans="4:4" s="40" customFormat="1" x14ac:dyDescent="0.35">
      <c r="D467" s="56"/>
    </row>
    <row r="468" spans="4:4" s="40" customFormat="1" x14ac:dyDescent="0.35">
      <c r="D468" s="56"/>
    </row>
    <row r="469" spans="4:4" s="40" customFormat="1" x14ac:dyDescent="0.35">
      <c r="D469" s="56"/>
    </row>
    <row r="470" spans="4:4" s="40" customFormat="1" x14ac:dyDescent="0.35">
      <c r="D470" s="56"/>
    </row>
    <row r="471" spans="4:4" s="40" customFormat="1" x14ac:dyDescent="0.35">
      <c r="D471" s="56"/>
    </row>
    <row r="472" spans="4:4" s="40" customFormat="1" x14ac:dyDescent="0.35">
      <c r="D472" s="56"/>
    </row>
    <row r="473" spans="4:4" s="40" customFormat="1" x14ac:dyDescent="0.35">
      <c r="D473" s="56"/>
    </row>
    <row r="474" spans="4:4" s="40" customFormat="1" x14ac:dyDescent="0.35">
      <c r="D474" s="56"/>
    </row>
    <row r="475" spans="4:4" s="40" customFormat="1" x14ac:dyDescent="0.35">
      <c r="D475" s="56"/>
    </row>
    <row r="476" spans="4:4" s="40" customFormat="1" x14ac:dyDescent="0.35">
      <c r="D476" s="56"/>
    </row>
    <row r="477" spans="4:4" s="40" customFormat="1" x14ac:dyDescent="0.35">
      <c r="D477" s="56"/>
    </row>
    <row r="478" spans="4:4" s="40" customFormat="1" x14ac:dyDescent="0.35">
      <c r="D478" s="56"/>
    </row>
    <row r="479" spans="4:4" s="40" customFormat="1" x14ac:dyDescent="0.35">
      <c r="D479" s="56"/>
    </row>
    <row r="480" spans="4:4" s="40" customFormat="1" x14ac:dyDescent="0.35">
      <c r="D480" s="56"/>
    </row>
    <row r="481" spans="4:4" s="40" customFormat="1" x14ac:dyDescent="0.35">
      <c r="D481" s="56"/>
    </row>
    <row r="482" spans="4:4" s="40" customFormat="1" x14ac:dyDescent="0.35">
      <c r="D482" s="56"/>
    </row>
    <row r="483" spans="4:4" s="40" customFormat="1" x14ac:dyDescent="0.35">
      <c r="D483" s="56"/>
    </row>
    <row r="484" spans="4:4" s="40" customFormat="1" x14ac:dyDescent="0.35">
      <c r="D484" s="56"/>
    </row>
    <row r="485" spans="4:4" s="40" customFormat="1" x14ac:dyDescent="0.35">
      <c r="D485" s="56"/>
    </row>
    <row r="486" spans="4:4" s="40" customFormat="1" x14ac:dyDescent="0.35">
      <c r="D486" s="56"/>
    </row>
    <row r="487" spans="4:4" s="40" customFormat="1" x14ac:dyDescent="0.35">
      <c r="D487" s="56"/>
    </row>
    <row r="488" spans="4:4" s="40" customFormat="1" x14ac:dyDescent="0.35">
      <c r="D488" s="56"/>
    </row>
    <row r="489" spans="4:4" s="40" customFormat="1" x14ac:dyDescent="0.35">
      <c r="D489" s="56"/>
    </row>
    <row r="490" spans="4:4" s="40" customFormat="1" x14ac:dyDescent="0.35">
      <c r="D490" s="56"/>
    </row>
    <row r="491" spans="4:4" s="40" customFormat="1" x14ac:dyDescent="0.35">
      <c r="D491" s="56"/>
    </row>
    <row r="492" spans="4:4" s="40" customFormat="1" x14ac:dyDescent="0.35">
      <c r="D492" s="56"/>
    </row>
    <row r="493" spans="4:4" s="40" customFormat="1" x14ac:dyDescent="0.35">
      <c r="D493" s="56"/>
    </row>
    <row r="494" spans="4:4" s="40" customFormat="1" x14ac:dyDescent="0.35">
      <c r="D494" s="56"/>
    </row>
    <row r="495" spans="4:4" s="40" customFormat="1" x14ac:dyDescent="0.35">
      <c r="D495" s="56"/>
    </row>
    <row r="496" spans="4:4" s="40" customFormat="1" x14ac:dyDescent="0.35">
      <c r="D496" s="56"/>
    </row>
    <row r="497" spans="4:4" s="40" customFormat="1" x14ac:dyDescent="0.35">
      <c r="D497" s="56"/>
    </row>
    <row r="498" spans="4:4" s="40" customFormat="1" x14ac:dyDescent="0.35">
      <c r="D498" s="56"/>
    </row>
    <row r="499" spans="4:4" s="40" customFormat="1" x14ac:dyDescent="0.35">
      <c r="D499" s="56"/>
    </row>
    <row r="500" spans="4:4" s="40" customFormat="1" x14ac:dyDescent="0.35">
      <c r="D500" s="56"/>
    </row>
    <row r="501" spans="4:4" s="40" customFormat="1" x14ac:dyDescent="0.35">
      <c r="D501" s="56"/>
    </row>
    <row r="502" spans="4:4" s="40" customFormat="1" x14ac:dyDescent="0.35">
      <c r="D502" s="56"/>
    </row>
    <row r="503" spans="4:4" s="40" customFormat="1" x14ac:dyDescent="0.35">
      <c r="D503" s="56"/>
    </row>
    <row r="504" spans="4:4" s="40" customFormat="1" x14ac:dyDescent="0.35">
      <c r="D504" s="56"/>
    </row>
    <row r="505" spans="4:4" s="40" customFormat="1" x14ac:dyDescent="0.35">
      <c r="D505" s="56"/>
    </row>
    <row r="506" spans="4:4" s="40" customFormat="1" x14ac:dyDescent="0.35">
      <c r="D506" s="56"/>
    </row>
    <row r="507" spans="4:4" s="40" customFormat="1" x14ac:dyDescent="0.35">
      <c r="D507" s="56"/>
    </row>
    <row r="508" spans="4:4" s="40" customFormat="1" x14ac:dyDescent="0.35">
      <c r="D508" s="56"/>
    </row>
    <row r="509" spans="4:4" s="40" customFormat="1" x14ac:dyDescent="0.35">
      <c r="D509" s="56"/>
    </row>
    <row r="510" spans="4:4" s="40" customFormat="1" x14ac:dyDescent="0.35">
      <c r="D510" s="56"/>
    </row>
    <row r="511" spans="4:4" s="40" customFormat="1" x14ac:dyDescent="0.35">
      <c r="D511" s="56"/>
    </row>
    <row r="512" spans="4:4" s="40" customFormat="1" x14ac:dyDescent="0.35">
      <c r="D512" s="56"/>
    </row>
    <row r="513" spans="4:4" s="40" customFormat="1" x14ac:dyDescent="0.35">
      <c r="D513" s="56"/>
    </row>
    <row r="514" spans="4:4" s="40" customFormat="1" x14ac:dyDescent="0.35">
      <c r="D514" s="56"/>
    </row>
    <row r="515" spans="4:4" s="40" customFormat="1" x14ac:dyDescent="0.35">
      <c r="D515" s="56"/>
    </row>
    <row r="516" spans="4:4" s="40" customFormat="1" x14ac:dyDescent="0.35">
      <c r="D516" s="56"/>
    </row>
    <row r="517" spans="4:4" s="40" customFormat="1" x14ac:dyDescent="0.35">
      <c r="D517" s="56"/>
    </row>
    <row r="518" spans="4:4" s="40" customFormat="1" x14ac:dyDescent="0.35">
      <c r="D518" s="56"/>
    </row>
    <row r="519" spans="4:4" s="40" customFormat="1" x14ac:dyDescent="0.35">
      <c r="D519" s="56"/>
    </row>
    <row r="520" spans="4:4" s="40" customFormat="1" x14ac:dyDescent="0.35">
      <c r="D520" s="56"/>
    </row>
    <row r="521" spans="4:4" s="40" customFormat="1" x14ac:dyDescent="0.35">
      <c r="D521" s="56"/>
    </row>
    <row r="522" spans="4:4" s="40" customFormat="1" x14ac:dyDescent="0.35">
      <c r="D522" s="56"/>
    </row>
    <row r="523" spans="4:4" s="40" customFormat="1" x14ac:dyDescent="0.35">
      <c r="D523" s="56"/>
    </row>
    <row r="524" spans="4:4" s="40" customFormat="1" x14ac:dyDescent="0.35">
      <c r="D524" s="56"/>
    </row>
    <row r="525" spans="4:4" s="40" customFormat="1" x14ac:dyDescent="0.35">
      <c r="D525" s="56"/>
    </row>
    <row r="526" spans="4:4" s="40" customFormat="1" x14ac:dyDescent="0.35">
      <c r="D526" s="56"/>
    </row>
    <row r="527" spans="4:4" s="40" customFormat="1" x14ac:dyDescent="0.35">
      <c r="D527" s="56"/>
    </row>
    <row r="528" spans="4:4" s="40" customFormat="1" x14ac:dyDescent="0.35">
      <c r="D528" s="56"/>
    </row>
    <row r="529" spans="4:4" s="40" customFormat="1" x14ac:dyDescent="0.35">
      <c r="D529" s="56"/>
    </row>
    <row r="530" spans="4:4" s="40" customFormat="1" x14ac:dyDescent="0.35">
      <c r="D530" s="56"/>
    </row>
    <row r="531" spans="4:4" s="40" customFormat="1" x14ac:dyDescent="0.35">
      <c r="D531" s="56"/>
    </row>
    <row r="532" spans="4:4" s="40" customFormat="1" x14ac:dyDescent="0.35">
      <c r="D532" s="56"/>
    </row>
    <row r="533" spans="4:4" s="40" customFormat="1" x14ac:dyDescent="0.35">
      <c r="D533" s="56"/>
    </row>
    <row r="534" spans="4:4" s="40" customFormat="1" x14ac:dyDescent="0.35">
      <c r="D534" s="56"/>
    </row>
    <row r="535" spans="4:4" s="40" customFormat="1" x14ac:dyDescent="0.35">
      <c r="D535" s="56"/>
    </row>
    <row r="536" spans="4:4" s="40" customFormat="1" x14ac:dyDescent="0.35">
      <c r="D536" s="56"/>
    </row>
    <row r="537" spans="4:4" s="40" customFormat="1" x14ac:dyDescent="0.35">
      <c r="D537" s="56"/>
    </row>
    <row r="538" spans="4:4" s="40" customFormat="1" x14ac:dyDescent="0.35">
      <c r="D538" s="56"/>
    </row>
    <row r="539" spans="4:4" s="40" customFormat="1" x14ac:dyDescent="0.35">
      <c r="D539" s="56"/>
    </row>
    <row r="540" spans="4:4" s="40" customFormat="1" x14ac:dyDescent="0.35">
      <c r="D540" s="56"/>
    </row>
    <row r="541" spans="4:4" s="40" customFormat="1" x14ac:dyDescent="0.35">
      <c r="D541" s="56"/>
    </row>
    <row r="542" spans="4:4" s="40" customFormat="1" x14ac:dyDescent="0.35">
      <c r="D542" s="56"/>
    </row>
    <row r="543" spans="4:4" s="40" customFormat="1" x14ac:dyDescent="0.35">
      <c r="D543" s="56"/>
    </row>
    <row r="544" spans="4:4" s="40" customFormat="1" x14ac:dyDescent="0.35">
      <c r="D544" s="56"/>
    </row>
    <row r="545" spans="4:4" s="40" customFormat="1" x14ac:dyDescent="0.35">
      <c r="D545" s="56"/>
    </row>
    <row r="546" spans="4:4" s="40" customFormat="1" x14ac:dyDescent="0.35">
      <c r="D546" s="56"/>
    </row>
    <row r="547" spans="4:4" s="40" customFormat="1" x14ac:dyDescent="0.35">
      <c r="D547" s="56"/>
    </row>
    <row r="548" spans="4:4" s="40" customFormat="1" x14ac:dyDescent="0.35">
      <c r="D548" s="56"/>
    </row>
    <row r="549" spans="4:4" s="40" customFormat="1" x14ac:dyDescent="0.35">
      <c r="D549" s="56"/>
    </row>
    <row r="550" spans="4:4" s="40" customFormat="1" x14ac:dyDescent="0.35">
      <c r="D550" s="56"/>
    </row>
    <row r="551" spans="4:4" s="40" customFormat="1" x14ac:dyDescent="0.35">
      <c r="D551" s="56"/>
    </row>
    <row r="552" spans="4:4" s="40" customFormat="1" x14ac:dyDescent="0.35">
      <c r="D552" s="56"/>
    </row>
    <row r="553" spans="4:4" s="40" customFormat="1" x14ac:dyDescent="0.35">
      <c r="D553" s="56"/>
    </row>
    <row r="554" spans="4:4" s="40" customFormat="1" x14ac:dyDescent="0.35">
      <c r="D554" s="56"/>
    </row>
    <row r="555" spans="4:4" s="40" customFormat="1" x14ac:dyDescent="0.35">
      <c r="D555" s="56"/>
    </row>
    <row r="556" spans="4:4" s="40" customFormat="1" x14ac:dyDescent="0.35">
      <c r="D556" s="56"/>
    </row>
    <row r="557" spans="4:4" s="40" customFormat="1" x14ac:dyDescent="0.35">
      <c r="D557" s="56"/>
    </row>
    <row r="558" spans="4:4" s="40" customFormat="1" x14ac:dyDescent="0.35">
      <c r="D558" s="56"/>
    </row>
    <row r="559" spans="4:4" s="40" customFormat="1" x14ac:dyDescent="0.35">
      <c r="D559" s="56"/>
    </row>
    <row r="560" spans="4:4" s="40" customFormat="1" x14ac:dyDescent="0.35">
      <c r="D560" s="56"/>
    </row>
    <row r="561" spans="4:4" s="40" customFormat="1" x14ac:dyDescent="0.35">
      <c r="D561" s="56"/>
    </row>
    <row r="562" spans="4:4" s="40" customFormat="1" x14ac:dyDescent="0.35">
      <c r="D562" s="56"/>
    </row>
    <row r="563" spans="4:4" s="40" customFormat="1" x14ac:dyDescent="0.35">
      <c r="D563" s="56"/>
    </row>
    <row r="564" spans="4:4" s="40" customFormat="1" x14ac:dyDescent="0.35">
      <c r="D564" s="56"/>
    </row>
    <row r="565" spans="4:4" s="40" customFormat="1" x14ac:dyDescent="0.35">
      <c r="D565" s="56"/>
    </row>
    <row r="566" spans="4:4" s="40" customFormat="1" x14ac:dyDescent="0.35">
      <c r="D566" s="56"/>
    </row>
    <row r="567" spans="4:4" s="40" customFormat="1" x14ac:dyDescent="0.35">
      <c r="D567" s="56"/>
    </row>
    <row r="568" spans="4:4" s="40" customFormat="1" x14ac:dyDescent="0.35">
      <c r="D568" s="56"/>
    </row>
    <row r="569" spans="4:4" s="40" customFormat="1" x14ac:dyDescent="0.35">
      <c r="D569" s="56"/>
    </row>
    <row r="570" spans="4:4" s="40" customFormat="1" x14ac:dyDescent="0.35">
      <c r="D570" s="56"/>
    </row>
    <row r="571" spans="4:4" s="40" customFormat="1" x14ac:dyDescent="0.35">
      <c r="D571" s="56"/>
    </row>
    <row r="572" spans="4:4" s="40" customFormat="1" x14ac:dyDescent="0.35">
      <c r="D572" s="56"/>
    </row>
    <row r="573" spans="4:4" s="40" customFormat="1" x14ac:dyDescent="0.35">
      <c r="D573" s="56"/>
    </row>
    <row r="574" spans="4:4" s="40" customFormat="1" x14ac:dyDescent="0.35">
      <c r="D574" s="56"/>
    </row>
    <row r="575" spans="4:4" s="40" customFormat="1" x14ac:dyDescent="0.35">
      <c r="D575" s="56"/>
    </row>
    <row r="576" spans="4:4" s="40" customFormat="1" x14ac:dyDescent="0.35">
      <c r="D576" s="56"/>
    </row>
    <row r="577" spans="4:4" s="40" customFormat="1" x14ac:dyDescent="0.35">
      <c r="D577" s="56"/>
    </row>
    <row r="578" spans="4:4" s="40" customFormat="1" x14ac:dyDescent="0.35">
      <c r="D578" s="56"/>
    </row>
    <row r="579" spans="4:4" s="40" customFormat="1" x14ac:dyDescent="0.35">
      <c r="D579" s="56"/>
    </row>
    <row r="580" spans="4:4" s="40" customFormat="1" x14ac:dyDescent="0.35">
      <c r="D580" s="56"/>
    </row>
    <row r="581" spans="4:4" s="40" customFormat="1" x14ac:dyDescent="0.35">
      <c r="D581" s="56"/>
    </row>
    <row r="582" spans="4:4" s="40" customFormat="1" x14ac:dyDescent="0.35">
      <c r="D582" s="56"/>
    </row>
    <row r="583" spans="4:4" s="40" customFormat="1" x14ac:dyDescent="0.35">
      <c r="D583" s="56"/>
    </row>
    <row r="584" spans="4:4" s="40" customFormat="1" x14ac:dyDescent="0.35">
      <c r="D584" s="56"/>
    </row>
    <row r="585" spans="4:4" s="40" customFormat="1" x14ac:dyDescent="0.35">
      <c r="D585" s="56"/>
    </row>
    <row r="586" spans="4:4" s="40" customFormat="1" x14ac:dyDescent="0.35">
      <c r="D586" s="56"/>
    </row>
    <row r="587" spans="4:4" s="40" customFormat="1" x14ac:dyDescent="0.35">
      <c r="D587" s="56"/>
    </row>
    <row r="588" spans="4:4" s="40" customFormat="1" x14ac:dyDescent="0.35">
      <c r="D588" s="56"/>
    </row>
    <row r="589" spans="4:4" s="40" customFormat="1" x14ac:dyDescent="0.35">
      <c r="D589" s="56"/>
    </row>
    <row r="590" spans="4:4" s="40" customFormat="1" x14ac:dyDescent="0.35">
      <c r="D590" s="56"/>
    </row>
    <row r="591" spans="4:4" s="40" customFormat="1" x14ac:dyDescent="0.35">
      <c r="D591" s="56"/>
    </row>
    <row r="592" spans="4:4" s="40" customFormat="1" x14ac:dyDescent="0.35">
      <c r="D592" s="56"/>
    </row>
    <row r="593" spans="2:4" s="40" customFormat="1" x14ac:dyDescent="0.35">
      <c r="D593" s="56"/>
    </row>
    <row r="594" spans="2:4" s="40" customFormat="1" x14ac:dyDescent="0.35">
      <c r="D594" s="56"/>
    </row>
    <row r="595" spans="2:4" s="40" customFormat="1" x14ac:dyDescent="0.35">
      <c r="D595" s="56"/>
    </row>
    <row r="596" spans="2:4" s="40" customFormat="1" x14ac:dyDescent="0.35">
      <c r="D596" s="56"/>
    </row>
    <row r="597" spans="2:4" s="40" customFormat="1" x14ac:dyDescent="0.35">
      <c r="D597" s="56"/>
    </row>
    <row r="598" spans="2:4" s="40" customFormat="1" x14ac:dyDescent="0.35">
      <c r="D598" s="56"/>
    </row>
    <row r="599" spans="2:4" s="40" customFormat="1" x14ac:dyDescent="0.35">
      <c r="D599" s="56"/>
    </row>
    <row r="600" spans="2:4" s="40" customFormat="1" x14ac:dyDescent="0.35">
      <c r="D600" s="56"/>
    </row>
    <row r="601" spans="2:4" s="40" customFormat="1" x14ac:dyDescent="0.35">
      <c r="D601" s="56"/>
    </row>
    <row r="602" spans="2:4" s="40" customFormat="1" x14ac:dyDescent="0.35">
      <c r="D602" s="56"/>
    </row>
    <row r="603" spans="2:4" s="40" customFormat="1" x14ac:dyDescent="0.35">
      <c r="D603" s="56"/>
    </row>
    <row r="604" spans="2:4" s="40" customFormat="1" x14ac:dyDescent="0.35">
      <c r="D604" s="56"/>
    </row>
    <row r="605" spans="2:4" s="40" customFormat="1" x14ac:dyDescent="0.35">
      <c r="B605" s="41"/>
      <c r="D605" s="56"/>
    </row>
    <row r="606" spans="2:4" x14ac:dyDescent="0.35">
      <c r="B606" s="40"/>
    </row>
    <row r="607" spans="2:4" s="40" customFormat="1" x14ac:dyDescent="0.35">
      <c r="D607" s="56"/>
    </row>
    <row r="608" spans="2:4" s="40" customFormat="1" x14ac:dyDescent="0.35">
      <c r="D608" s="56"/>
    </row>
    <row r="609" spans="4:4" s="40" customFormat="1" x14ac:dyDescent="0.35">
      <c r="D609" s="56"/>
    </row>
    <row r="610" spans="4:4" s="40" customFormat="1" x14ac:dyDescent="0.35">
      <c r="D610" s="56"/>
    </row>
    <row r="611" spans="4:4" s="40" customFormat="1" x14ac:dyDescent="0.35">
      <c r="D611" s="56"/>
    </row>
    <row r="612" spans="4:4" s="40" customFormat="1" x14ac:dyDescent="0.35">
      <c r="D612" s="56"/>
    </row>
    <row r="613" spans="4:4" s="40" customFormat="1" x14ac:dyDescent="0.35">
      <c r="D613" s="56"/>
    </row>
    <row r="614" spans="4:4" s="40" customFormat="1" x14ac:dyDescent="0.35">
      <c r="D614" s="56"/>
    </row>
    <row r="615" spans="4:4" s="40" customFormat="1" x14ac:dyDescent="0.35">
      <c r="D615" s="56"/>
    </row>
    <row r="616" spans="4:4" s="40" customFormat="1" x14ac:dyDescent="0.35">
      <c r="D616" s="56"/>
    </row>
    <row r="617" spans="4:4" s="40" customFormat="1" x14ac:dyDescent="0.35">
      <c r="D617" s="56"/>
    </row>
    <row r="618" spans="4:4" s="40" customFormat="1" x14ac:dyDescent="0.35">
      <c r="D618" s="56"/>
    </row>
    <row r="619" spans="4:4" s="40" customFormat="1" x14ac:dyDescent="0.35">
      <c r="D619" s="56"/>
    </row>
    <row r="620" spans="4:4" s="40" customFormat="1" x14ac:dyDescent="0.35">
      <c r="D620" s="56"/>
    </row>
    <row r="621" spans="4:4" s="40" customFormat="1" x14ac:dyDescent="0.35">
      <c r="D621" s="56"/>
    </row>
    <row r="622" spans="4:4" s="40" customFormat="1" x14ac:dyDescent="0.35">
      <c r="D622" s="56"/>
    </row>
    <row r="623" spans="4:4" s="40" customFormat="1" x14ac:dyDescent="0.35">
      <c r="D623" s="56"/>
    </row>
    <row r="624" spans="4:4" s="40" customFormat="1" x14ac:dyDescent="0.35">
      <c r="D624" s="56"/>
    </row>
    <row r="625" spans="4:4" s="40" customFormat="1" x14ac:dyDescent="0.35">
      <c r="D625" s="56"/>
    </row>
    <row r="626" spans="4:4" s="40" customFormat="1" x14ac:dyDescent="0.35">
      <c r="D626" s="56"/>
    </row>
    <row r="627" spans="4:4" s="40" customFormat="1" x14ac:dyDescent="0.35">
      <c r="D627" s="56"/>
    </row>
    <row r="628" spans="4:4" s="40" customFormat="1" x14ac:dyDescent="0.35">
      <c r="D628" s="56"/>
    </row>
    <row r="629" spans="4:4" s="40" customFormat="1" x14ac:dyDescent="0.35">
      <c r="D629" s="56"/>
    </row>
    <row r="630" spans="4:4" s="40" customFormat="1" x14ac:dyDescent="0.35">
      <c r="D630" s="56"/>
    </row>
    <row r="631" spans="4:4" s="40" customFormat="1" x14ac:dyDescent="0.35">
      <c r="D631" s="56"/>
    </row>
    <row r="632" spans="4:4" s="40" customFormat="1" x14ac:dyDescent="0.35">
      <c r="D632" s="56"/>
    </row>
    <row r="633" spans="4:4" s="40" customFormat="1" x14ac:dyDescent="0.35">
      <c r="D633" s="56"/>
    </row>
    <row r="634" spans="4:4" s="40" customFormat="1" x14ac:dyDescent="0.35">
      <c r="D634" s="56"/>
    </row>
    <row r="635" spans="4:4" s="40" customFormat="1" x14ac:dyDescent="0.35">
      <c r="D635" s="56"/>
    </row>
    <row r="636" spans="4:4" s="40" customFormat="1" x14ac:dyDescent="0.35">
      <c r="D636" s="56"/>
    </row>
    <row r="637" spans="4:4" s="40" customFormat="1" x14ac:dyDescent="0.35">
      <c r="D637" s="56"/>
    </row>
    <row r="638" spans="4:4" s="40" customFormat="1" x14ac:dyDescent="0.35">
      <c r="D638" s="56"/>
    </row>
    <row r="639" spans="4:4" s="40" customFormat="1" x14ac:dyDescent="0.35">
      <c r="D639" s="56"/>
    </row>
    <row r="640" spans="4:4" s="40" customFormat="1" x14ac:dyDescent="0.35">
      <c r="D640" s="56"/>
    </row>
    <row r="641" spans="4:4" s="40" customFormat="1" x14ac:dyDescent="0.35">
      <c r="D641" s="56"/>
    </row>
    <row r="642" spans="4:4" s="40" customFormat="1" x14ac:dyDescent="0.35">
      <c r="D642" s="56"/>
    </row>
    <row r="643" spans="4:4" s="40" customFormat="1" x14ac:dyDescent="0.35">
      <c r="D643" s="56"/>
    </row>
    <row r="644" spans="4:4" s="40" customFormat="1" x14ac:dyDescent="0.35">
      <c r="D644" s="56"/>
    </row>
    <row r="645" spans="4:4" s="40" customFormat="1" x14ac:dyDescent="0.35">
      <c r="D645" s="56"/>
    </row>
    <row r="646" spans="4:4" s="40" customFormat="1" x14ac:dyDescent="0.35">
      <c r="D646" s="56"/>
    </row>
    <row r="647" spans="4:4" s="40" customFormat="1" x14ac:dyDescent="0.35">
      <c r="D647" s="56"/>
    </row>
    <row r="648" spans="4:4" s="40" customFormat="1" x14ac:dyDescent="0.35">
      <c r="D648" s="56"/>
    </row>
    <row r="649" spans="4:4" s="40" customFormat="1" x14ac:dyDescent="0.35">
      <c r="D649" s="56"/>
    </row>
    <row r="650" spans="4:4" s="40" customFormat="1" x14ac:dyDescent="0.35">
      <c r="D650" s="56"/>
    </row>
    <row r="651" spans="4:4" s="40" customFormat="1" x14ac:dyDescent="0.35">
      <c r="D651" s="56"/>
    </row>
    <row r="652" spans="4:4" s="40" customFormat="1" x14ac:dyDescent="0.35">
      <c r="D652" s="56"/>
    </row>
    <row r="653" spans="4:4" s="40" customFormat="1" x14ac:dyDescent="0.35">
      <c r="D653" s="56"/>
    </row>
    <row r="654" spans="4:4" s="40" customFormat="1" x14ac:dyDescent="0.35">
      <c r="D654" s="56"/>
    </row>
    <row r="655" spans="4:4" s="40" customFormat="1" x14ac:dyDescent="0.35">
      <c r="D655" s="56"/>
    </row>
    <row r="656" spans="4:4" s="40" customFormat="1" x14ac:dyDescent="0.35">
      <c r="D656" s="56"/>
    </row>
    <row r="657" spans="4:4" s="40" customFormat="1" x14ac:dyDescent="0.35">
      <c r="D657" s="56"/>
    </row>
    <row r="658" spans="4:4" s="40" customFormat="1" x14ac:dyDescent="0.35">
      <c r="D658" s="56"/>
    </row>
    <row r="659" spans="4:4" s="40" customFormat="1" x14ac:dyDescent="0.35">
      <c r="D659" s="56"/>
    </row>
    <row r="660" spans="4:4" s="40" customFormat="1" x14ac:dyDescent="0.35">
      <c r="D660" s="56"/>
    </row>
    <row r="661" spans="4:4" s="40" customFormat="1" x14ac:dyDescent="0.35">
      <c r="D661" s="56"/>
    </row>
    <row r="662" spans="4:4" s="40" customFormat="1" x14ac:dyDescent="0.35">
      <c r="D662" s="56"/>
    </row>
    <row r="663" spans="4:4" s="40" customFormat="1" x14ac:dyDescent="0.35">
      <c r="D663" s="56"/>
    </row>
    <row r="664" spans="4:4" s="40" customFormat="1" x14ac:dyDescent="0.35">
      <c r="D664" s="56"/>
    </row>
    <row r="665" spans="4:4" s="40" customFormat="1" x14ac:dyDescent="0.35">
      <c r="D665" s="56"/>
    </row>
    <row r="666" spans="4:4" s="40" customFormat="1" x14ac:dyDescent="0.35">
      <c r="D666" s="56"/>
    </row>
    <row r="667" spans="4:4" s="40" customFormat="1" x14ac:dyDescent="0.35">
      <c r="D667" s="56"/>
    </row>
    <row r="668" spans="4:4" s="40" customFormat="1" x14ac:dyDescent="0.35">
      <c r="D668" s="56"/>
    </row>
    <row r="669" spans="4:4" s="40" customFormat="1" x14ac:dyDescent="0.35">
      <c r="D669" s="56"/>
    </row>
    <row r="670" spans="4:4" s="40" customFormat="1" x14ac:dyDescent="0.35">
      <c r="D670" s="56"/>
    </row>
    <row r="671" spans="4:4" s="40" customFormat="1" x14ac:dyDescent="0.35">
      <c r="D671" s="56"/>
    </row>
    <row r="672" spans="4:4" s="40" customFormat="1" x14ac:dyDescent="0.35">
      <c r="D672" s="56"/>
    </row>
    <row r="673" spans="4:4" s="40" customFormat="1" x14ac:dyDescent="0.35">
      <c r="D673" s="56"/>
    </row>
    <row r="674" spans="4:4" s="40" customFormat="1" x14ac:dyDescent="0.35">
      <c r="D674" s="56"/>
    </row>
    <row r="675" spans="4:4" s="40" customFormat="1" x14ac:dyDescent="0.35">
      <c r="D675" s="56"/>
    </row>
    <row r="676" spans="4:4" s="40" customFormat="1" x14ac:dyDescent="0.35">
      <c r="D676" s="56"/>
    </row>
    <row r="677" spans="4:4" s="40" customFormat="1" x14ac:dyDescent="0.35">
      <c r="D677" s="56"/>
    </row>
    <row r="678" spans="4:4" s="40" customFormat="1" x14ac:dyDescent="0.35">
      <c r="D678" s="56"/>
    </row>
    <row r="679" spans="4:4" s="40" customFormat="1" x14ac:dyDescent="0.35">
      <c r="D679" s="56"/>
    </row>
    <row r="680" spans="4:4" s="40" customFormat="1" x14ac:dyDescent="0.35">
      <c r="D680" s="56"/>
    </row>
    <row r="681" spans="4:4" s="40" customFormat="1" x14ac:dyDescent="0.35">
      <c r="D681" s="56"/>
    </row>
    <row r="682" spans="4:4" s="40" customFormat="1" x14ac:dyDescent="0.35">
      <c r="D682" s="56"/>
    </row>
    <row r="683" spans="4:4" s="40" customFormat="1" x14ac:dyDescent="0.35">
      <c r="D683" s="56"/>
    </row>
    <row r="684" spans="4:4" s="40" customFormat="1" x14ac:dyDescent="0.35">
      <c r="D684" s="56"/>
    </row>
    <row r="685" spans="4:4" s="40" customFormat="1" x14ac:dyDescent="0.35">
      <c r="D685" s="56"/>
    </row>
    <row r="686" spans="4:4" s="40" customFormat="1" x14ac:dyDescent="0.35">
      <c r="D686" s="56"/>
    </row>
    <row r="687" spans="4:4" s="40" customFormat="1" x14ac:dyDescent="0.35">
      <c r="D687" s="56"/>
    </row>
    <row r="688" spans="4:4" s="40" customFormat="1" x14ac:dyDescent="0.35">
      <c r="D688" s="56"/>
    </row>
    <row r="689" spans="4:4" s="40" customFormat="1" x14ac:dyDescent="0.35">
      <c r="D689" s="56"/>
    </row>
    <row r="690" spans="4:4" s="40" customFormat="1" x14ac:dyDescent="0.35">
      <c r="D690" s="56"/>
    </row>
    <row r="691" spans="4:4" s="40" customFormat="1" x14ac:dyDescent="0.35">
      <c r="D691" s="56"/>
    </row>
    <row r="692" spans="4:4" s="40" customFormat="1" x14ac:dyDescent="0.35">
      <c r="D692" s="56"/>
    </row>
    <row r="693" spans="4:4" s="40" customFormat="1" x14ac:dyDescent="0.35">
      <c r="D693" s="56"/>
    </row>
    <row r="694" spans="4:4" s="40" customFormat="1" x14ac:dyDescent="0.35">
      <c r="D694" s="56"/>
    </row>
    <row r="695" spans="4:4" s="40" customFormat="1" x14ac:dyDescent="0.35">
      <c r="D695" s="56"/>
    </row>
    <row r="696" spans="4:4" s="40" customFormat="1" x14ac:dyDescent="0.35">
      <c r="D696" s="56"/>
    </row>
    <row r="697" spans="4:4" s="40" customFormat="1" x14ac:dyDescent="0.35">
      <c r="D697" s="56"/>
    </row>
    <row r="698" spans="4:4" s="40" customFormat="1" x14ac:dyDescent="0.35">
      <c r="D698" s="56"/>
    </row>
    <row r="699" spans="4:4" s="40" customFormat="1" x14ac:dyDescent="0.35">
      <c r="D699" s="56"/>
    </row>
    <row r="700" spans="4:4" s="40" customFormat="1" x14ac:dyDescent="0.35">
      <c r="D700" s="56"/>
    </row>
    <row r="701" spans="4:4" s="40" customFormat="1" x14ac:dyDescent="0.35">
      <c r="D701" s="56"/>
    </row>
    <row r="702" spans="4:4" s="40" customFormat="1" x14ac:dyDescent="0.35">
      <c r="D702" s="56"/>
    </row>
    <row r="703" spans="4:4" s="40" customFormat="1" x14ac:dyDescent="0.35">
      <c r="D703" s="56"/>
    </row>
    <row r="704" spans="4:4" s="40" customFormat="1" x14ac:dyDescent="0.35">
      <c r="D704" s="56"/>
    </row>
    <row r="705" spans="4:4" s="40" customFormat="1" x14ac:dyDescent="0.35">
      <c r="D705" s="56"/>
    </row>
    <row r="706" spans="4:4" s="40" customFormat="1" x14ac:dyDescent="0.35">
      <c r="D706" s="56"/>
    </row>
    <row r="707" spans="4:4" s="40" customFormat="1" x14ac:dyDescent="0.35">
      <c r="D707" s="56"/>
    </row>
    <row r="708" spans="4:4" s="40" customFormat="1" x14ac:dyDescent="0.35">
      <c r="D708" s="56"/>
    </row>
    <row r="709" spans="4:4" s="40" customFormat="1" x14ac:dyDescent="0.35">
      <c r="D709" s="56"/>
    </row>
    <row r="710" spans="4:4" s="40" customFormat="1" x14ac:dyDescent="0.35">
      <c r="D710" s="56"/>
    </row>
    <row r="711" spans="4:4" s="40" customFormat="1" x14ac:dyDescent="0.35">
      <c r="D711" s="56"/>
    </row>
    <row r="712" spans="4:4" s="40" customFormat="1" x14ac:dyDescent="0.35">
      <c r="D712" s="56"/>
    </row>
    <row r="713" spans="4:4" s="40" customFormat="1" x14ac:dyDescent="0.35">
      <c r="D713" s="56"/>
    </row>
    <row r="714" spans="4:4" s="40" customFormat="1" x14ac:dyDescent="0.35">
      <c r="D714" s="56"/>
    </row>
    <row r="715" spans="4:4" s="40" customFormat="1" x14ac:dyDescent="0.35">
      <c r="D715" s="56"/>
    </row>
    <row r="716" spans="4:4" s="40" customFormat="1" x14ac:dyDescent="0.35">
      <c r="D716" s="56"/>
    </row>
    <row r="717" spans="4:4" s="40" customFormat="1" x14ac:dyDescent="0.35">
      <c r="D717" s="56"/>
    </row>
    <row r="718" spans="4:4" s="40" customFormat="1" x14ac:dyDescent="0.35">
      <c r="D718" s="56"/>
    </row>
    <row r="719" spans="4:4" s="40" customFormat="1" x14ac:dyDescent="0.35">
      <c r="D719" s="56"/>
    </row>
    <row r="720" spans="4:4" s="40" customFormat="1" x14ac:dyDescent="0.35">
      <c r="D720" s="56"/>
    </row>
    <row r="721" spans="4:4" s="40" customFormat="1" x14ac:dyDescent="0.35">
      <c r="D721" s="56"/>
    </row>
    <row r="722" spans="4:4" s="40" customFormat="1" x14ac:dyDescent="0.35">
      <c r="D722" s="56"/>
    </row>
    <row r="723" spans="4:4" s="40" customFormat="1" x14ac:dyDescent="0.35">
      <c r="D723" s="56"/>
    </row>
    <row r="724" spans="4:4" s="40" customFormat="1" x14ac:dyDescent="0.35">
      <c r="D724" s="56"/>
    </row>
    <row r="725" spans="4:4" s="40" customFormat="1" x14ac:dyDescent="0.35">
      <c r="D725" s="56"/>
    </row>
    <row r="726" spans="4:4" s="40" customFormat="1" x14ac:dyDescent="0.35">
      <c r="D726" s="56"/>
    </row>
    <row r="727" spans="4:4" s="40" customFormat="1" x14ac:dyDescent="0.35">
      <c r="D727" s="56"/>
    </row>
    <row r="728" spans="4:4" s="40" customFormat="1" x14ac:dyDescent="0.35">
      <c r="D728" s="56"/>
    </row>
    <row r="729" spans="4:4" s="40" customFormat="1" x14ac:dyDescent="0.35">
      <c r="D729" s="56"/>
    </row>
    <row r="730" spans="4:4" s="40" customFormat="1" x14ac:dyDescent="0.35">
      <c r="D730" s="56"/>
    </row>
    <row r="731" spans="4:4" s="40" customFormat="1" x14ac:dyDescent="0.35">
      <c r="D731" s="56"/>
    </row>
    <row r="732" spans="4:4" s="40" customFormat="1" x14ac:dyDescent="0.35">
      <c r="D732" s="56"/>
    </row>
    <row r="733" spans="4:4" s="40" customFormat="1" x14ac:dyDescent="0.35">
      <c r="D733" s="56"/>
    </row>
    <row r="734" spans="4:4" s="40" customFormat="1" x14ac:dyDescent="0.35">
      <c r="D734" s="56"/>
    </row>
    <row r="735" spans="4:4" s="40" customFormat="1" x14ac:dyDescent="0.35">
      <c r="D735" s="56"/>
    </row>
    <row r="736" spans="4:4" s="40" customFormat="1" x14ac:dyDescent="0.35">
      <c r="D736" s="56"/>
    </row>
    <row r="737" spans="4:4" s="40" customFormat="1" x14ac:dyDescent="0.35">
      <c r="D737" s="56"/>
    </row>
    <row r="738" spans="4:4" s="40" customFormat="1" x14ac:dyDescent="0.35">
      <c r="D738" s="56"/>
    </row>
    <row r="739" spans="4:4" s="40" customFormat="1" x14ac:dyDescent="0.35">
      <c r="D739" s="56"/>
    </row>
    <row r="740" spans="4:4" s="40" customFormat="1" x14ac:dyDescent="0.35">
      <c r="D740" s="56"/>
    </row>
    <row r="741" spans="4:4" s="40" customFormat="1" x14ac:dyDescent="0.35">
      <c r="D741" s="56"/>
    </row>
    <row r="742" spans="4:4" s="40" customFormat="1" x14ac:dyDescent="0.35">
      <c r="D742" s="56"/>
    </row>
    <row r="743" spans="4:4" s="40" customFormat="1" x14ac:dyDescent="0.35">
      <c r="D743" s="56"/>
    </row>
    <row r="744" spans="4:4" s="40" customFormat="1" x14ac:dyDescent="0.35">
      <c r="D744" s="56"/>
    </row>
    <row r="745" spans="4:4" s="40" customFormat="1" x14ac:dyDescent="0.35">
      <c r="D745" s="56"/>
    </row>
    <row r="746" spans="4:4" s="40" customFormat="1" x14ac:dyDescent="0.35">
      <c r="D746" s="56"/>
    </row>
    <row r="747" spans="4:4" s="40" customFormat="1" x14ac:dyDescent="0.35">
      <c r="D747" s="56"/>
    </row>
    <row r="748" spans="4:4" s="40" customFormat="1" x14ac:dyDescent="0.35">
      <c r="D748" s="56"/>
    </row>
    <row r="749" spans="4:4" s="40" customFormat="1" x14ac:dyDescent="0.35">
      <c r="D749" s="56"/>
    </row>
    <row r="750" spans="4:4" s="40" customFormat="1" x14ac:dyDescent="0.35">
      <c r="D750" s="56"/>
    </row>
    <row r="751" spans="4:4" s="40" customFormat="1" x14ac:dyDescent="0.35">
      <c r="D751" s="56"/>
    </row>
    <row r="752" spans="4:4" s="40" customFormat="1" x14ac:dyDescent="0.35">
      <c r="D752" s="56"/>
    </row>
    <row r="753" spans="4:4" s="40" customFormat="1" x14ac:dyDescent="0.35">
      <c r="D753" s="56"/>
    </row>
    <row r="754" spans="4:4" s="40" customFormat="1" x14ac:dyDescent="0.35">
      <c r="D754" s="56"/>
    </row>
    <row r="755" spans="4:4" s="40" customFormat="1" x14ac:dyDescent="0.35">
      <c r="D755" s="56"/>
    </row>
    <row r="756" spans="4:4" s="40" customFormat="1" x14ac:dyDescent="0.35">
      <c r="D756" s="56"/>
    </row>
    <row r="757" spans="4:4" s="40" customFormat="1" x14ac:dyDescent="0.35">
      <c r="D757" s="56"/>
    </row>
    <row r="758" spans="4:4" s="40" customFormat="1" x14ac:dyDescent="0.35">
      <c r="D758" s="56"/>
    </row>
    <row r="759" spans="4:4" s="40" customFormat="1" x14ac:dyDescent="0.35">
      <c r="D759" s="56"/>
    </row>
    <row r="760" spans="4:4" s="40" customFormat="1" x14ac:dyDescent="0.35">
      <c r="D760" s="56"/>
    </row>
    <row r="761" spans="4:4" s="40" customFormat="1" x14ac:dyDescent="0.35">
      <c r="D761" s="56"/>
    </row>
    <row r="762" spans="4:4" s="40" customFormat="1" x14ac:dyDescent="0.35">
      <c r="D762" s="56"/>
    </row>
    <row r="763" spans="4:4" s="40" customFormat="1" x14ac:dyDescent="0.35">
      <c r="D763" s="56"/>
    </row>
    <row r="764" spans="4:4" s="40" customFormat="1" x14ac:dyDescent="0.35">
      <c r="D764" s="56"/>
    </row>
    <row r="765" spans="4:4" s="40" customFormat="1" x14ac:dyDescent="0.35">
      <c r="D765" s="56"/>
    </row>
    <row r="766" spans="4:4" s="40" customFormat="1" x14ac:dyDescent="0.35">
      <c r="D766" s="56"/>
    </row>
    <row r="767" spans="4:4" s="40" customFormat="1" x14ac:dyDescent="0.35">
      <c r="D767" s="56"/>
    </row>
    <row r="768" spans="4:4" s="40" customFormat="1" x14ac:dyDescent="0.35">
      <c r="D768" s="56"/>
    </row>
    <row r="769" spans="4:4" s="40" customFormat="1" x14ac:dyDescent="0.35">
      <c r="D769" s="56"/>
    </row>
    <row r="770" spans="4:4" s="40" customFormat="1" x14ac:dyDescent="0.35">
      <c r="D770" s="56"/>
    </row>
    <row r="771" spans="4:4" s="40" customFormat="1" x14ac:dyDescent="0.35">
      <c r="D771" s="56"/>
    </row>
    <row r="772" spans="4:4" s="40" customFormat="1" x14ac:dyDescent="0.35">
      <c r="D772" s="56"/>
    </row>
    <row r="773" spans="4:4" s="40" customFormat="1" x14ac:dyDescent="0.35">
      <c r="D773" s="56"/>
    </row>
    <row r="774" spans="4:4" s="40" customFormat="1" x14ac:dyDescent="0.35">
      <c r="D774" s="56"/>
    </row>
    <row r="775" spans="4:4" s="40" customFormat="1" x14ac:dyDescent="0.35">
      <c r="D775" s="56"/>
    </row>
    <row r="776" spans="4:4" s="40" customFormat="1" x14ac:dyDescent="0.35">
      <c r="D776" s="56"/>
    </row>
    <row r="777" spans="4:4" s="40" customFormat="1" x14ac:dyDescent="0.35">
      <c r="D777" s="56"/>
    </row>
    <row r="778" spans="4:4" s="40" customFormat="1" x14ac:dyDescent="0.35">
      <c r="D778" s="56"/>
    </row>
    <row r="779" spans="4:4" s="40" customFormat="1" x14ac:dyDescent="0.35">
      <c r="D779" s="56"/>
    </row>
    <row r="780" spans="4:4" s="40" customFormat="1" x14ac:dyDescent="0.35">
      <c r="D780" s="56"/>
    </row>
    <row r="781" spans="4:4" s="40" customFormat="1" x14ac:dyDescent="0.35">
      <c r="D781" s="56"/>
    </row>
    <row r="782" spans="4:4" s="40" customFormat="1" x14ac:dyDescent="0.35">
      <c r="D782" s="56"/>
    </row>
    <row r="783" spans="4:4" s="40" customFormat="1" x14ac:dyDescent="0.35">
      <c r="D783" s="56"/>
    </row>
    <row r="784" spans="4:4" s="40" customFormat="1" x14ac:dyDescent="0.35">
      <c r="D784" s="56"/>
    </row>
    <row r="785" spans="4:4" s="40" customFormat="1" x14ac:dyDescent="0.35">
      <c r="D785" s="56"/>
    </row>
    <row r="786" spans="4:4" s="40" customFormat="1" x14ac:dyDescent="0.35">
      <c r="D786" s="56"/>
    </row>
    <row r="787" spans="4:4" s="40" customFormat="1" x14ac:dyDescent="0.35">
      <c r="D787" s="56"/>
    </row>
    <row r="788" spans="4:4" s="40" customFormat="1" x14ac:dyDescent="0.35">
      <c r="D788" s="56"/>
    </row>
    <row r="789" spans="4:4" s="40" customFormat="1" x14ac:dyDescent="0.35">
      <c r="D789" s="56"/>
    </row>
    <row r="790" spans="4:4" s="40" customFormat="1" x14ac:dyDescent="0.35">
      <c r="D790" s="56"/>
    </row>
    <row r="791" spans="4:4" s="40" customFormat="1" x14ac:dyDescent="0.35">
      <c r="D791" s="56"/>
    </row>
    <row r="792" spans="4:4" s="40" customFormat="1" x14ac:dyDescent="0.35">
      <c r="D792" s="56"/>
    </row>
    <row r="793" spans="4:4" s="40" customFormat="1" x14ac:dyDescent="0.35">
      <c r="D793" s="56"/>
    </row>
    <row r="794" spans="4:4" s="40" customFormat="1" x14ac:dyDescent="0.35">
      <c r="D794" s="56"/>
    </row>
    <row r="795" spans="4:4" s="40" customFormat="1" x14ac:dyDescent="0.35">
      <c r="D795" s="56"/>
    </row>
    <row r="796" spans="4:4" s="40" customFormat="1" x14ac:dyDescent="0.35">
      <c r="D796" s="56"/>
    </row>
    <row r="797" spans="4:4" s="40" customFormat="1" x14ac:dyDescent="0.35">
      <c r="D797" s="56"/>
    </row>
    <row r="798" spans="4:4" s="40" customFormat="1" x14ac:dyDescent="0.35">
      <c r="D798" s="56"/>
    </row>
    <row r="799" spans="4:4" s="40" customFormat="1" x14ac:dyDescent="0.35">
      <c r="D799" s="56"/>
    </row>
    <row r="800" spans="4:4" s="40" customFormat="1" x14ac:dyDescent="0.35">
      <c r="D800" s="56"/>
    </row>
    <row r="801" spans="4:4" s="40" customFormat="1" x14ac:dyDescent="0.35">
      <c r="D801" s="56"/>
    </row>
    <row r="802" spans="4:4" s="40" customFormat="1" x14ac:dyDescent="0.35">
      <c r="D802" s="56"/>
    </row>
    <row r="803" spans="4:4" s="40" customFormat="1" x14ac:dyDescent="0.35">
      <c r="D803" s="56"/>
    </row>
    <row r="804" spans="4:4" s="40" customFormat="1" x14ac:dyDescent="0.35">
      <c r="D804" s="56"/>
    </row>
    <row r="805" spans="4:4" s="40" customFormat="1" x14ac:dyDescent="0.35">
      <c r="D805" s="56"/>
    </row>
    <row r="806" spans="4:4" s="40" customFormat="1" x14ac:dyDescent="0.35">
      <c r="D806" s="56"/>
    </row>
    <row r="807" spans="4:4" s="40" customFormat="1" x14ac:dyDescent="0.35">
      <c r="D807" s="56"/>
    </row>
    <row r="808" spans="4:4" s="40" customFormat="1" x14ac:dyDescent="0.35">
      <c r="D808" s="56"/>
    </row>
    <row r="809" spans="4:4" s="40" customFormat="1" x14ac:dyDescent="0.35">
      <c r="D809" s="56"/>
    </row>
    <row r="810" spans="4:4" s="40" customFormat="1" x14ac:dyDescent="0.35">
      <c r="D810" s="56"/>
    </row>
    <row r="811" spans="4:4" s="40" customFormat="1" x14ac:dyDescent="0.35">
      <c r="D811" s="56"/>
    </row>
    <row r="812" spans="4:4" s="40" customFormat="1" x14ac:dyDescent="0.35">
      <c r="D812" s="56"/>
    </row>
    <row r="813" spans="4:4" s="40" customFormat="1" x14ac:dyDescent="0.35">
      <c r="D813" s="56"/>
    </row>
    <row r="814" spans="4:4" s="40" customFormat="1" x14ac:dyDescent="0.35">
      <c r="D814" s="56"/>
    </row>
    <row r="815" spans="4:4" s="40" customFormat="1" x14ac:dyDescent="0.35">
      <c r="D815" s="56"/>
    </row>
    <row r="816" spans="4:4" s="40" customFormat="1" x14ac:dyDescent="0.35">
      <c r="D816" s="56"/>
    </row>
    <row r="817" spans="4:4" s="40" customFormat="1" x14ac:dyDescent="0.35">
      <c r="D817" s="56"/>
    </row>
    <row r="818" spans="4:4" s="40" customFormat="1" x14ac:dyDescent="0.35">
      <c r="D818" s="56"/>
    </row>
    <row r="819" spans="4:4" s="40" customFormat="1" x14ac:dyDescent="0.35">
      <c r="D819" s="56"/>
    </row>
    <row r="820" spans="4:4" s="40" customFormat="1" x14ac:dyDescent="0.35">
      <c r="D820" s="56"/>
    </row>
    <row r="821" spans="4:4" s="40" customFormat="1" x14ac:dyDescent="0.35">
      <c r="D821" s="56"/>
    </row>
    <row r="822" spans="4:4" s="40" customFormat="1" x14ac:dyDescent="0.35">
      <c r="D822" s="56"/>
    </row>
    <row r="823" spans="4:4" s="40" customFormat="1" x14ac:dyDescent="0.35">
      <c r="D823" s="56"/>
    </row>
    <row r="824" spans="4:4" s="40" customFormat="1" x14ac:dyDescent="0.35">
      <c r="D824" s="56"/>
    </row>
    <row r="825" spans="4:4" s="40" customFormat="1" x14ac:dyDescent="0.35">
      <c r="D825" s="56"/>
    </row>
    <row r="826" spans="4:4" s="40" customFormat="1" x14ac:dyDescent="0.35">
      <c r="D826" s="56"/>
    </row>
    <row r="827" spans="4:4" s="40" customFormat="1" x14ac:dyDescent="0.35">
      <c r="D827" s="56"/>
    </row>
    <row r="828" spans="4:4" s="40" customFormat="1" x14ac:dyDescent="0.35">
      <c r="D828" s="56"/>
    </row>
    <row r="829" spans="4:4" s="40" customFormat="1" x14ac:dyDescent="0.35">
      <c r="D829" s="56"/>
    </row>
    <row r="830" spans="4:4" s="40" customFormat="1" x14ac:dyDescent="0.35">
      <c r="D830" s="56"/>
    </row>
    <row r="831" spans="4:4" s="40" customFormat="1" x14ac:dyDescent="0.35">
      <c r="D831" s="56"/>
    </row>
    <row r="832" spans="4:4" s="40" customFormat="1" x14ac:dyDescent="0.35">
      <c r="D832" s="56"/>
    </row>
    <row r="833" spans="4:4" s="40" customFormat="1" x14ac:dyDescent="0.35">
      <c r="D833" s="56"/>
    </row>
    <row r="834" spans="4:4" s="40" customFormat="1" x14ac:dyDescent="0.35">
      <c r="D834" s="56"/>
    </row>
    <row r="835" spans="4:4" s="40" customFormat="1" x14ac:dyDescent="0.35">
      <c r="D835" s="56"/>
    </row>
    <row r="836" spans="4:4" s="40" customFormat="1" x14ac:dyDescent="0.35">
      <c r="D836" s="56"/>
    </row>
    <row r="837" spans="4:4" s="40" customFormat="1" x14ac:dyDescent="0.35">
      <c r="D837" s="56"/>
    </row>
    <row r="838" spans="4:4" s="40" customFormat="1" x14ac:dyDescent="0.35">
      <c r="D838" s="56"/>
    </row>
    <row r="839" spans="4:4" s="40" customFormat="1" x14ac:dyDescent="0.35">
      <c r="D839" s="56"/>
    </row>
    <row r="840" spans="4:4" s="40" customFormat="1" x14ac:dyDescent="0.35">
      <c r="D840" s="56"/>
    </row>
    <row r="841" spans="4:4" s="40" customFormat="1" x14ac:dyDescent="0.35">
      <c r="D841" s="56"/>
    </row>
    <row r="842" spans="4:4" s="40" customFormat="1" x14ac:dyDescent="0.35">
      <c r="D842" s="56"/>
    </row>
    <row r="843" spans="4:4" s="40" customFormat="1" x14ac:dyDescent="0.35">
      <c r="D843" s="56"/>
    </row>
    <row r="844" spans="4:4" s="40" customFormat="1" x14ac:dyDescent="0.35">
      <c r="D844" s="56"/>
    </row>
    <row r="845" spans="4:4" s="40" customFormat="1" x14ac:dyDescent="0.35">
      <c r="D845" s="56"/>
    </row>
    <row r="846" spans="4:4" s="40" customFormat="1" x14ac:dyDescent="0.35">
      <c r="D846" s="56"/>
    </row>
    <row r="847" spans="4:4" s="40" customFormat="1" x14ac:dyDescent="0.35">
      <c r="D847" s="56"/>
    </row>
    <row r="848" spans="4:4" s="40" customFormat="1" x14ac:dyDescent="0.35">
      <c r="D848" s="56"/>
    </row>
    <row r="849" spans="4:4" s="40" customFormat="1" x14ac:dyDescent="0.35">
      <c r="D849" s="56"/>
    </row>
    <row r="850" spans="4:4" s="40" customFormat="1" x14ac:dyDescent="0.35">
      <c r="D850" s="56"/>
    </row>
    <row r="851" spans="4:4" s="40" customFormat="1" x14ac:dyDescent="0.35">
      <c r="D851" s="56"/>
    </row>
    <row r="852" spans="4:4" s="40" customFormat="1" x14ac:dyDescent="0.35">
      <c r="D852" s="56"/>
    </row>
    <row r="853" spans="4:4" s="40" customFormat="1" x14ac:dyDescent="0.35">
      <c r="D853" s="56"/>
    </row>
    <row r="854" spans="4:4" s="40" customFormat="1" x14ac:dyDescent="0.35">
      <c r="D854" s="56"/>
    </row>
    <row r="855" spans="4:4" s="40" customFormat="1" x14ac:dyDescent="0.35">
      <c r="D855" s="56"/>
    </row>
    <row r="856" spans="4:4" s="40" customFormat="1" x14ac:dyDescent="0.35">
      <c r="D856" s="56"/>
    </row>
    <row r="857" spans="4:4" s="40" customFormat="1" x14ac:dyDescent="0.35">
      <c r="D857" s="56"/>
    </row>
    <row r="858" spans="4:4" s="40" customFormat="1" x14ac:dyDescent="0.35">
      <c r="D858" s="56"/>
    </row>
    <row r="859" spans="4:4" s="40" customFormat="1" x14ac:dyDescent="0.35">
      <c r="D859" s="56"/>
    </row>
    <row r="860" spans="4:4" s="40" customFormat="1" x14ac:dyDescent="0.35">
      <c r="D860" s="56"/>
    </row>
    <row r="861" spans="4:4" s="40" customFormat="1" x14ac:dyDescent="0.35">
      <c r="D861" s="56"/>
    </row>
    <row r="862" spans="4:4" s="40" customFormat="1" x14ac:dyDescent="0.35">
      <c r="D862" s="56"/>
    </row>
    <row r="863" spans="4:4" s="40" customFormat="1" x14ac:dyDescent="0.35">
      <c r="D863" s="56"/>
    </row>
    <row r="864" spans="4:4" s="40" customFormat="1" x14ac:dyDescent="0.35">
      <c r="D864" s="56"/>
    </row>
    <row r="865" spans="4:4" s="40" customFormat="1" x14ac:dyDescent="0.35">
      <c r="D865" s="56"/>
    </row>
    <row r="866" spans="4:4" s="40" customFormat="1" x14ac:dyDescent="0.35">
      <c r="D866" s="56"/>
    </row>
    <row r="867" spans="4:4" s="40" customFormat="1" x14ac:dyDescent="0.35">
      <c r="D867" s="56"/>
    </row>
    <row r="868" spans="4:4" s="40" customFormat="1" x14ac:dyDescent="0.35">
      <c r="D868" s="56"/>
    </row>
    <row r="869" spans="4:4" s="40" customFormat="1" x14ac:dyDescent="0.35">
      <c r="D869" s="56"/>
    </row>
    <row r="870" spans="4:4" s="40" customFormat="1" x14ac:dyDescent="0.35">
      <c r="D870" s="56"/>
    </row>
    <row r="871" spans="4:4" s="40" customFormat="1" x14ac:dyDescent="0.35">
      <c r="D871" s="56"/>
    </row>
    <row r="872" spans="4:4" s="40" customFormat="1" x14ac:dyDescent="0.35">
      <c r="D872" s="56"/>
    </row>
    <row r="873" spans="4:4" s="40" customFormat="1" x14ac:dyDescent="0.35">
      <c r="D873" s="56"/>
    </row>
    <row r="874" spans="4:4" s="40" customFormat="1" x14ac:dyDescent="0.35">
      <c r="D874" s="56"/>
    </row>
    <row r="875" spans="4:4" s="40" customFormat="1" x14ac:dyDescent="0.35">
      <c r="D875" s="56"/>
    </row>
    <row r="876" spans="4:4" s="40" customFormat="1" x14ac:dyDescent="0.35">
      <c r="D876" s="56"/>
    </row>
    <row r="877" spans="4:4" s="40" customFormat="1" x14ac:dyDescent="0.35">
      <c r="D877" s="56"/>
    </row>
    <row r="878" spans="4:4" s="40" customFormat="1" x14ac:dyDescent="0.35">
      <c r="D878" s="56"/>
    </row>
    <row r="879" spans="4:4" s="40" customFormat="1" x14ac:dyDescent="0.35">
      <c r="D879" s="56"/>
    </row>
    <row r="880" spans="4:4" s="40" customFormat="1" x14ac:dyDescent="0.35">
      <c r="D880" s="56"/>
    </row>
    <row r="881" spans="4:4" s="40" customFormat="1" x14ac:dyDescent="0.35">
      <c r="D881" s="56"/>
    </row>
    <row r="882" spans="4:4" s="40" customFormat="1" x14ac:dyDescent="0.35">
      <c r="D882" s="56"/>
    </row>
    <row r="883" spans="4:4" s="40" customFormat="1" x14ac:dyDescent="0.35">
      <c r="D883" s="56"/>
    </row>
    <row r="884" spans="4:4" s="40" customFormat="1" x14ac:dyDescent="0.35">
      <c r="D884" s="56"/>
    </row>
    <row r="885" spans="4:4" s="40" customFormat="1" x14ac:dyDescent="0.35">
      <c r="D885" s="56"/>
    </row>
    <row r="886" spans="4:4" s="40" customFormat="1" x14ac:dyDescent="0.35">
      <c r="D886" s="56"/>
    </row>
    <row r="887" spans="4:4" s="40" customFormat="1" x14ac:dyDescent="0.35">
      <c r="D887" s="56"/>
    </row>
    <row r="888" spans="4:4" s="40" customFormat="1" x14ac:dyDescent="0.35">
      <c r="D888" s="56"/>
    </row>
    <row r="889" spans="4:4" s="40" customFormat="1" x14ac:dyDescent="0.35">
      <c r="D889" s="56"/>
    </row>
    <row r="890" spans="4:4" s="40" customFormat="1" x14ac:dyDescent="0.35">
      <c r="D890" s="56"/>
    </row>
    <row r="891" spans="4:4" s="40" customFormat="1" x14ac:dyDescent="0.35">
      <c r="D891" s="56"/>
    </row>
    <row r="892" spans="4:4" s="40" customFormat="1" x14ac:dyDescent="0.35">
      <c r="D892" s="56"/>
    </row>
    <row r="893" spans="4:4" s="40" customFormat="1" x14ac:dyDescent="0.35">
      <c r="D893" s="56"/>
    </row>
    <row r="894" spans="4:4" s="40" customFormat="1" x14ac:dyDescent="0.35">
      <c r="D894" s="56"/>
    </row>
    <row r="895" spans="4:4" s="40" customFormat="1" x14ac:dyDescent="0.35">
      <c r="D895" s="56"/>
    </row>
    <row r="896" spans="4:4" s="40" customFormat="1" x14ac:dyDescent="0.35">
      <c r="D896" s="56"/>
    </row>
    <row r="897" spans="4:4" s="40" customFormat="1" x14ac:dyDescent="0.35">
      <c r="D897" s="56"/>
    </row>
    <row r="898" spans="4:4" s="40" customFormat="1" x14ac:dyDescent="0.35">
      <c r="D898" s="56"/>
    </row>
    <row r="899" spans="4:4" s="40" customFormat="1" x14ac:dyDescent="0.35">
      <c r="D899" s="56"/>
    </row>
    <row r="900" spans="4:4" s="40" customFormat="1" x14ac:dyDescent="0.35">
      <c r="D900" s="56"/>
    </row>
    <row r="901" spans="4:4" s="40" customFormat="1" x14ac:dyDescent="0.35">
      <c r="D901" s="56"/>
    </row>
    <row r="902" spans="4:4" s="40" customFormat="1" x14ac:dyDescent="0.35">
      <c r="D902" s="56"/>
    </row>
    <row r="903" spans="4:4" s="40" customFormat="1" x14ac:dyDescent="0.35">
      <c r="D903" s="56"/>
    </row>
    <row r="904" spans="4:4" s="40" customFormat="1" x14ac:dyDescent="0.35">
      <c r="D904" s="56"/>
    </row>
    <row r="905" spans="4:4" s="40" customFormat="1" x14ac:dyDescent="0.35">
      <c r="D905" s="56"/>
    </row>
    <row r="906" spans="4:4" s="40" customFormat="1" x14ac:dyDescent="0.35">
      <c r="D906" s="56"/>
    </row>
    <row r="907" spans="4:4" s="40" customFormat="1" x14ac:dyDescent="0.35">
      <c r="D907" s="56"/>
    </row>
    <row r="908" spans="4:4" s="40" customFormat="1" x14ac:dyDescent="0.35">
      <c r="D908" s="56"/>
    </row>
    <row r="909" spans="4:4" s="40" customFormat="1" x14ac:dyDescent="0.35">
      <c r="D909" s="56"/>
    </row>
    <row r="910" spans="4:4" s="40" customFormat="1" x14ac:dyDescent="0.35">
      <c r="D910" s="56"/>
    </row>
    <row r="911" spans="4:4" s="40" customFormat="1" x14ac:dyDescent="0.35">
      <c r="D911" s="56"/>
    </row>
    <row r="912" spans="4:4" s="40" customFormat="1" x14ac:dyDescent="0.35">
      <c r="D912" s="56"/>
    </row>
    <row r="913" spans="4:4" s="40" customFormat="1" x14ac:dyDescent="0.35">
      <c r="D913" s="56"/>
    </row>
    <row r="914" spans="4:4" s="40" customFormat="1" x14ac:dyDescent="0.35">
      <c r="D914" s="56"/>
    </row>
    <row r="915" spans="4:4" s="40" customFormat="1" x14ac:dyDescent="0.35">
      <c r="D915" s="56"/>
    </row>
    <row r="916" spans="4:4" s="40" customFormat="1" x14ac:dyDescent="0.35">
      <c r="D916" s="56"/>
    </row>
    <row r="917" spans="4:4" s="40" customFormat="1" x14ac:dyDescent="0.35">
      <c r="D917" s="56"/>
    </row>
    <row r="918" spans="4:4" s="40" customFormat="1" x14ac:dyDescent="0.35">
      <c r="D918" s="56"/>
    </row>
    <row r="919" spans="4:4" s="40" customFormat="1" x14ac:dyDescent="0.35">
      <c r="D919" s="56"/>
    </row>
    <row r="920" spans="4:4" s="40" customFormat="1" x14ac:dyDescent="0.35">
      <c r="D920" s="56"/>
    </row>
    <row r="921" spans="4:4" s="40" customFormat="1" x14ac:dyDescent="0.35">
      <c r="D921" s="56"/>
    </row>
    <row r="922" spans="4:4" s="40" customFormat="1" x14ac:dyDescent="0.35">
      <c r="D922" s="56"/>
    </row>
    <row r="923" spans="4:4" s="40" customFormat="1" x14ac:dyDescent="0.35">
      <c r="D923" s="56"/>
    </row>
    <row r="924" spans="4:4" s="40" customFormat="1" x14ac:dyDescent="0.35">
      <c r="D924" s="56"/>
    </row>
    <row r="925" spans="4:4" s="40" customFormat="1" x14ac:dyDescent="0.35">
      <c r="D925" s="56"/>
    </row>
    <row r="926" spans="4:4" s="40" customFormat="1" x14ac:dyDescent="0.35">
      <c r="D926" s="56"/>
    </row>
    <row r="927" spans="4:4" s="40" customFormat="1" x14ac:dyDescent="0.35">
      <c r="D927" s="56"/>
    </row>
    <row r="928" spans="4:4" s="40" customFormat="1" x14ac:dyDescent="0.35">
      <c r="D928" s="56"/>
    </row>
    <row r="929" spans="4:4" s="40" customFormat="1" x14ac:dyDescent="0.35">
      <c r="D929" s="56"/>
    </row>
    <row r="930" spans="4:4" s="40" customFormat="1" x14ac:dyDescent="0.35">
      <c r="D930" s="56"/>
    </row>
    <row r="931" spans="4:4" s="40" customFormat="1" x14ac:dyDescent="0.35">
      <c r="D931" s="56"/>
    </row>
    <row r="932" spans="4:4" s="40" customFormat="1" x14ac:dyDescent="0.35">
      <c r="D932" s="56"/>
    </row>
    <row r="933" spans="4:4" s="40" customFormat="1" x14ac:dyDescent="0.35">
      <c r="D933" s="56"/>
    </row>
    <row r="934" spans="4:4" s="40" customFormat="1" x14ac:dyDescent="0.35">
      <c r="D934" s="56"/>
    </row>
    <row r="935" spans="4:4" s="40" customFormat="1" x14ac:dyDescent="0.35">
      <c r="D935" s="56"/>
    </row>
    <row r="936" spans="4:4" s="40" customFormat="1" x14ac:dyDescent="0.35">
      <c r="D936" s="56"/>
    </row>
    <row r="937" spans="4:4" s="40" customFormat="1" x14ac:dyDescent="0.35">
      <c r="D937" s="56"/>
    </row>
    <row r="938" spans="4:4" s="40" customFormat="1" x14ac:dyDescent="0.35">
      <c r="D938" s="56"/>
    </row>
    <row r="939" spans="4:4" s="40" customFormat="1" x14ac:dyDescent="0.35">
      <c r="D939" s="56"/>
    </row>
    <row r="940" spans="4:4" s="40" customFormat="1" x14ac:dyDescent="0.35">
      <c r="D940" s="56"/>
    </row>
    <row r="941" spans="4:4" s="40" customFormat="1" x14ac:dyDescent="0.35">
      <c r="D941" s="56"/>
    </row>
    <row r="942" spans="4:4" s="40" customFormat="1" x14ac:dyDescent="0.35">
      <c r="D942" s="56"/>
    </row>
    <row r="943" spans="4:4" s="40" customFormat="1" x14ac:dyDescent="0.35">
      <c r="D943" s="56"/>
    </row>
    <row r="944" spans="4:4" s="40" customFormat="1" x14ac:dyDescent="0.35">
      <c r="D944" s="56"/>
    </row>
    <row r="945" spans="4:4" s="40" customFormat="1" x14ac:dyDescent="0.35">
      <c r="D945" s="56"/>
    </row>
    <row r="946" spans="4:4" s="40" customFormat="1" x14ac:dyDescent="0.35">
      <c r="D946" s="56"/>
    </row>
    <row r="947" spans="4:4" s="40" customFormat="1" x14ac:dyDescent="0.35">
      <c r="D947" s="56"/>
    </row>
    <row r="948" spans="4:4" s="40" customFormat="1" x14ac:dyDescent="0.35">
      <c r="D948" s="56"/>
    </row>
    <row r="949" spans="4:4" s="40" customFormat="1" x14ac:dyDescent="0.35">
      <c r="D949" s="56"/>
    </row>
    <row r="950" spans="4:4" s="40" customFormat="1" x14ac:dyDescent="0.35">
      <c r="D950" s="56"/>
    </row>
    <row r="951" spans="4:4" s="40" customFormat="1" x14ac:dyDescent="0.35">
      <c r="D951" s="56"/>
    </row>
    <row r="952" spans="4:4" s="40" customFormat="1" x14ac:dyDescent="0.35">
      <c r="D952" s="56"/>
    </row>
    <row r="953" spans="4:4" s="40" customFormat="1" x14ac:dyDescent="0.35">
      <c r="D953" s="56"/>
    </row>
    <row r="954" spans="4:4" s="40" customFormat="1" x14ac:dyDescent="0.35">
      <c r="D954" s="56"/>
    </row>
    <row r="955" spans="4:4" s="40" customFormat="1" x14ac:dyDescent="0.35">
      <c r="D955" s="56"/>
    </row>
    <row r="956" spans="4:4" s="40" customFormat="1" x14ac:dyDescent="0.35">
      <c r="D956" s="56"/>
    </row>
    <row r="957" spans="4:4" s="40" customFormat="1" x14ac:dyDescent="0.35">
      <c r="D957" s="56"/>
    </row>
    <row r="958" spans="4:4" s="40" customFormat="1" x14ac:dyDescent="0.35">
      <c r="D958" s="56"/>
    </row>
    <row r="959" spans="4:4" s="40" customFormat="1" x14ac:dyDescent="0.35">
      <c r="D959" s="56"/>
    </row>
    <row r="960" spans="4:4" s="40" customFormat="1" x14ac:dyDescent="0.35">
      <c r="D960" s="56"/>
    </row>
    <row r="961" spans="4:4" s="40" customFormat="1" x14ac:dyDescent="0.35">
      <c r="D961" s="56"/>
    </row>
    <row r="962" spans="4:4" s="40" customFormat="1" x14ac:dyDescent="0.35">
      <c r="D962" s="56"/>
    </row>
    <row r="963" spans="4:4" s="40" customFormat="1" x14ac:dyDescent="0.35">
      <c r="D963" s="56"/>
    </row>
    <row r="964" spans="4:4" s="40" customFormat="1" x14ac:dyDescent="0.35">
      <c r="D964" s="56"/>
    </row>
    <row r="965" spans="4:4" s="40" customFormat="1" x14ac:dyDescent="0.35">
      <c r="D965" s="56"/>
    </row>
    <row r="966" spans="4:4" s="40" customFormat="1" x14ac:dyDescent="0.35">
      <c r="D966" s="56"/>
    </row>
    <row r="967" spans="4:4" s="40" customFormat="1" x14ac:dyDescent="0.35">
      <c r="D967" s="56"/>
    </row>
    <row r="968" spans="4:4" s="40" customFormat="1" x14ac:dyDescent="0.35">
      <c r="D968" s="56"/>
    </row>
    <row r="969" spans="4:4" s="40" customFormat="1" x14ac:dyDescent="0.35">
      <c r="D969" s="56"/>
    </row>
    <row r="970" spans="4:4" s="40" customFormat="1" x14ac:dyDescent="0.35">
      <c r="D970" s="56"/>
    </row>
    <row r="971" spans="4:4" s="40" customFormat="1" x14ac:dyDescent="0.35">
      <c r="D971" s="56"/>
    </row>
    <row r="972" spans="4:4" s="40" customFormat="1" x14ac:dyDescent="0.35">
      <c r="D972" s="56"/>
    </row>
    <row r="973" spans="4:4" s="40" customFormat="1" x14ac:dyDescent="0.35">
      <c r="D973" s="56"/>
    </row>
    <row r="974" spans="4:4" s="40" customFormat="1" x14ac:dyDescent="0.35">
      <c r="D974" s="56"/>
    </row>
    <row r="975" spans="4:4" s="40" customFormat="1" x14ac:dyDescent="0.35">
      <c r="D975" s="56"/>
    </row>
    <row r="976" spans="4:4" s="40" customFormat="1" x14ac:dyDescent="0.35">
      <c r="D976" s="56"/>
    </row>
    <row r="977" spans="4:4" s="40" customFormat="1" x14ac:dyDescent="0.35">
      <c r="D977" s="56"/>
    </row>
    <row r="978" spans="4:4" s="40" customFormat="1" x14ac:dyDescent="0.35">
      <c r="D978" s="56"/>
    </row>
    <row r="979" spans="4:4" s="40" customFormat="1" x14ac:dyDescent="0.35">
      <c r="D979" s="56"/>
    </row>
    <row r="980" spans="4:4" s="40" customFormat="1" x14ac:dyDescent="0.35">
      <c r="D980" s="56"/>
    </row>
    <row r="981" spans="4:4" s="40" customFormat="1" x14ac:dyDescent="0.35">
      <c r="D981" s="56"/>
    </row>
    <row r="982" spans="4:4" s="40" customFormat="1" x14ac:dyDescent="0.35">
      <c r="D982" s="56"/>
    </row>
    <row r="983" spans="4:4" s="40" customFormat="1" x14ac:dyDescent="0.35">
      <c r="D983" s="56"/>
    </row>
    <row r="984" spans="4:4" s="40" customFormat="1" x14ac:dyDescent="0.35">
      <c r="D984" s="56"/>
    </row>
    <row r="985" spans="4:4" s="40" customFormat="1" x14ac:dyDescent="0.35">
      <c r="D985" s="56"/>
    </row>
    <row r="986" spans="4:4" s="40" customFormat="1" x14ac:dyDescent="0.35">
      <c r="D986" s="56"/>
    </row>
    <row r="987" spans="4:4" s="40" customFormat="1" x14ac:dyDescent="0.35">
      <c r="D987" s="56"/>
    </row>
    <row r="988" spans="4:4" s="40" customFormat="1" x14ac:dyDescent="0.35">
      <c r="D988" s="56"/>
    </row>
    <row r="989" spans="4:4" s="40" customFormat="1" x14ac:dyDescent="0.35">
      <c r="D989" s="56"/>
    </row>
    <row r="990" spans="4:4" s="40" customFormat="1" x14ac:dyDescent="0.35">
      <c r="D990" s="56"/>
    </row>
    <row r="991" spans="4:4" s="40" customFormat="1" x14ac:dyDescent="0.35">
      <c r="D991" s="56"/>
    </row>
    <row r="992" spans="4:4" s="40" customFormat="1" x14ac:dyDescent="0.35">
      <c r="D992" s="56"/>
    </row>
    <row r="993" spans="4:4" s="40" customFormat="1" x14ac:dyDescent="0.35">
      <c r="D993" s="56"/>
    </row>
    <row r="994" spans="4:4" s="40" customFormat="1" x14ac:dyDescent="0.35">
      <c r="D994" s="56"/>
    </row>
    <row r="995" spans="4:4" s="40" customFormat="1" x14ac:dyDescent="0.35">
      <c r="D995" s="56"/>
    </row>
    <row r="996" spans="4:4" s="40" customFormat="1" x14ac:dyDescent="0.35">
      <c r="D996" s="56"/>
    </row>
    <row r="997" spans="4:4" s="40" customFormat="1" x14ac:dyDescent="0.35">
      <c r="D997" s="56"/>
    </row>
    <row r="998" spans="4:4" s="40" customFormat="1" x14ac:dyDescent="0.35">
      <c r="D998" s="56"/>
    </row>
    <row r="999" spans="4:4" s="40" customFormat="1" x14ac:dyDescent="0.35">
      <c r="D999" s="56"/>
    </row>
    <row r="1000" spans="4:4" s="40" customFormat="1" x14ac:dyDescent="0.35">
      <c r="D1000" s="56"/>
    </row>
    <row r="1001" spans="4:4" s="40" customFormat="1" x14ac:dyDescent="0.35">
      <c r="D1001" s="56"/>
    </row>
    <row r="1002" spans="4:4" s="40" customFormat="1" x14ac:dyDescent="0.35">
      <c r="D1002" s="56"/>
    </row>
    <row r="1003" spans="4:4" s="40" customFormat="1" x14ac:dyDescent="0.35">
      <c r="D1003" s="56"/>
    </row>
    <row r="1004" spans="4:4" s="40" customFormat="1" x14ac:dyDescent="0.35">
      <c r="D1004" s="56"/>
    </row>
    <row r="1005" spans="4:4" s="40" customFormat="1" x14ac:dyDescent="0.35">
      <c r="D1005" s="56"/>
    </row>
    <row r="1006" spans="4:4" s="40" customFormat="1" x14ac:dyDescent="0.35">
      <c r="D1006" s="56"/>
    </row>
    <row r="1007" spans="4:4" s="40" customFormat="1" x14ac:dyDescent="0.35">
      <c r="D1007" s="56"/>
    </row>
    <row r="1008" spans="4:4" s="40" customFormat="1" x14ac:dyDescent="0.35">
      <c r="D1008" s="56"/>
    </row>
    <row r="1009" spans="4:4" s="40" customFormat="1" x14ac:dyDescent="0.35">
      <c r="D1009" s="56"/>
    </row>
    <row r="1010" spans="4:4" s="40" customFormat="1" x14ac:dyDescent="0.35">
      <c r="D1010" s="56"/>
    </row>
    <row r="1011" spans="4:4" s="40" customFormat="1" x14ac:dyDescent="0.35">
      <c r="D1011" s="56"/>
    </row>
    <row r="1012" spans="4:4" s="40" customFormat="1" x14ac:dyDescent="0.35">
      <c r="D1012" s="56"/>
    </row>
    <row r="1013" spans="4:4" s="40" customFormat="1" x14ac:dyDescent="0.35">
      <c r="D1013" s="56"/>
    </row>
    <row r="1014" spans="4:4" s="40" customFormat="1" x14ac:dyDescent="0.35">
      <c r="D1014" s="56"/>
    </row>
    <row r="1015" spans="4:4" s="40" customFormat="1" x14ac:dyDescent="0.35">
      <c r="D1015" s="56"/>
    </row>
    <row r="1016" spans="4:4" s="40" customFormat="1" x14ac:dyDescent="0.35">
      <c r="D1016" s="56"/>
    </row>
    <row r="1017" spans="4:4" s="40" customFormat="1" x14ac:dyDescent="0.35">
      <c r="D1017" s="56"/>
    </row>
    <row r="1018" spans="4:4" s="40" customFormat="1" x14ac:dyDescent="0.35">
      <c r="D1018" s="56"/>
    </row>
    <row r="1019" spans="4:4" s="40" customFormat="1" x14ac:dyDescent="0.35">
      <c r="D1019" s="56"/>
    </row>
    <row r="1020" spans="4:4" s="40" customFormat="1" x14ac:dyDescent="0.35">
      <c r="D1020" s="56"/>
    </row>
    <row r="1021" spans="4:4" s="40" customFormat="1" x14ac:dyDescent="0.35">
      <c r="D1021" s="56"/>
    </row>
    <row r="1022" spans="4:4" s="40" customFormat="1" x14ac:dyDescent="0.35">
      <c r="D1022" s="56"/>
    </row>
    <row r="1023" spans="4:4" s="40" customFormat="1" x14ac:dyDescent="0.35">
      <c r="D1023" s="56"/>
    </row>
    <row r="1024" spans="4:4" s="40" customFormat="1" x14ac:dyDescent="0.35">
      <c r="D1024" s="56"/>
    </row>
    <row r="1025" spans="4:4" s="40" customFormat="1" x14ac:dyDescent="0.35">
      <c r="D1025" s="56"/>
    </row>
    <row r="1026" spans="4:4" s="40" customFormat="1" x14ac:dyDescent="0.35">
      <c r="D1026" s="56"/>
    </row>
    <row r="1027" spans="4:4" s="40" customFormat="1" x14ac:dyDescent="0.35">
      <c r="D1027" s="56"/>
    </row>
    <row r="1028" spans="4:4" s="40" customFormat="1" x14ac:dyDescent="0.35">
      <c r="D1028" s="56"/>
    </row>
    <row r="1029" spans="4:4" s="40" customFormat="1" x14ac:dyDescent="0.35">
      <c r="D1029" s="56"/>
    </row>
    <row r="1030" spans="4:4" s="40" customFormat="1" x14ac:dyDescent="0.35">
      <c r="D1030" s="56"/>
    </row>
    <row r="1031" spans="4:4" s="40" customFormat="1" x14ac:dyDescent="0.35">
      <c r="D1031" s="56"/>
    </row>
    <row r="1032" spans="4:4" s="40" customFormat="1" x14ac:dyDescent="0.35">
      <c r="D1032" s="56"/>
    </row>
    <row r="1033" spans="4:4" s="40" customFormat="1" x14ac:dyDescent="0.35">
      <c r="D1033" s="56"/>
    </row>
    <row r="1034" spans="4:4" s="40" customFormat="1" x14ac:dyDescent="0.35">
      <c r="D1034" s="56"/>
    </row>
    <row r="1035" spans="4:4" s="40" customFormat="1" x14ac:dyDescent="0.35">
      <c r="D1035" s="56"/>
    </row>
    <row r="1036" spans="4:4" s="40" customFormat="1" x14ac:dyDescent="0.35">
      <c r="D1036" s="56"/>
    </row>
    <row r="1037" spans="4:4" s="40" customFormat="1" x14ac:dyDescent="0.35">
      <c r="D1037" s="56"/>
    </row>
    <row r="1038" spans="4:4" s="40" customFormat="1" x14ac:dyDescent="0.35">
      <c r="D1038" s="56"/>
    </row>
    <row r="1039" spans="4:4" s="40" customFormat="1" x14ac:dyDescent="0.35">
      <c r="D1039" s="56"/>
    </row>
    <row r="1040" spans="4:4" s="40" customFormat="1" x14ac:dyDescent="0.35">
      <c r="D1040" s="56"/>
    </row>
    <row r="1041" spans="4:4" s="40" customFormat="1" x14ac:dyDescent="0.35">
      <c r="D1041" s="56"/>
    </row>
    <row r="1042" spans="4:4" s="40" customFormat="1" x14ac:dyDescent="0.35">
      <c r="D1042" s="56"/>
    </row>
    <row r="1043" spans="4:4" s="40" customFormat="1" x14ac:dyDescent="0.35">
      <c r="D1043" s="56"/>
    </row>
    <row r="1044" spans="4:4" s="40" customFormat="1" x14ac:dyDescent="0.35">
      <c r="D1044" s="56"/>
    </row>
    <row r="1045" spans="4:4" s="40" customFormat="1" x14ac:dyDescent="0.35">
      <c r="D1045" s="56"/>
    </row>
    <row r="1046" spans="4:4" s="40" customFormat="1" x14ac:dyDescent="0.35">
      <c r="D1046" s="56"/>
    </row>
    <row r="1047" spans="4:4" s="40" customFormat="1" x14ac:dyDescent="0.35">
      <c r="D1047" s="56"/>
    </row>
    <row r="1048" spans="4:4" s="40" customFormat="1" x14ac:dyDescent="0.35">
      <c r="D1048" s="56"/>
    </row>
    <row r="1049" spans="4:4" s="40" customFormat="1" x14ac:dyDescent="0.35">
      <c r="D1049" s="56"/>
    </row>
    <row r="1050" spans="4:4" s="40" customFormat="1" x14ac:dyDescent="0.35">
      <c r="D1050" s="56"/>
    </row>
    <row r="1051" spans="4:4" s="40" customFormat="1" x14ac:dyDescent="0.35">
      <c r="D1051" s="56"/>
    </row>
    <row r="1052" spans="4:4" s="40" customFormat="1" x14ac:dyDescent="0.35">
      <c r="D1052" s="56"/>
    </row>
    <row r="1053" spans="4:4" s="40" customFormat="1" x14ac:dyDescent="0.35">
      <c r="D1053" s="56"/>
    </row>
    <row r="1054" spans="4:4" s="40" customFormat="1" x14ac:dyDescent="0.35">
      <c r="D1054" s="56"/>
    </row>
    <row r="1055" spans="4:4" s="40" customFormat="1" x14ac:dyDescent="0.35">
      <c r="D1055" s="56"/>
    </row>
    <row r="1056" spans="4:4" s="40" customFormat="1" x14ac:dyDescent="0.35">
      <c r="D1056" s="56"/>
    </row>
    <row r="1057" spans="4:4" s="40" customFormat="1" x14ac:dyDescent="0.35">
      <c r="D1057" s="56"/>
    </row>
    <row r="1058" spans="4:4" s="40" customFormat="1" x14ac:dyDescent="0.35">
      <c r="D1058" s="56"/>
    </row>
    <row r="1059" spans="4:4" s="40" customFormat="1" x14ac:dyDescent="0.35">
      <c r="D1059" s="56"/>
    </row>
    <row r="1060" spans="4:4" s="40" customFormat="1" x14ac:dyDescent="0.35">
      <c r="D1060" s="56"/>
    </row>
    <row r="1061" spans="4:4" s="40" customFormat="1" x14ac:dyDescent="0.35">
      <c r="D1061" s="56"/>
    </row>
    <row r="1062" spans="4:4" s="40" customFormat="1" x14ac:dyDescent="0.35">
      <c r="D1062" s="56"/>
    </row>
    <row r="1063" spans="4:4" s="40" customFormat="1" x14ac:dyDescent="0.35">
      <c r="D1063" s="56"/>
    </row>
    <row r="1064" spans="4:4" s="40" customFormat="1" x14ac:dyDescent="0.35">
      <c r="D1064" s="56"/>
    </row>
    <row r="1065" spans="4:4" s="40" customFormat="1" x14ac:dyDescent="0.35">
      <c r="D1065" s="56"/>
    </row>
    <row r="1066" spans="4:4" s="40" customFormat="1" x14ac:dyDescent="0.35">
      <c r="D1066" s="56"/>
    </row>
    <row r="1067" spans="4:4" s="40" customFormat="1" x14ac:dyDescent="0.35">
      <c r="D1067" s="56"/>
    </row>
    <row r="1068" spans="4:4" s="40" customFormat="1" x14ac:dyDescent="0.35">
      <c r="D1068" s="56"/>
    </row>
    <row r="1069" spans="4:4" s="40" customFormat="1" x14ac:dyDescent="0.35">
      <c r="D1069" s="56"/>
    </row>
    <row r="1070" spans="4:4" s="40" customFormat="1" x14ac:dyDescent="0.35">
      <c r="D1070" s="56"/>
    </row>
    <row r="1071" spans="4:4" s="40" customFormat="1" x14ac:dyDescent="0.35">
      <c r="D1071" s="56"/>
    </row>
    <row r="1072" spans="4:4" s="40" customFormat="1" x14ac:dyDescent="0.35">
      <c r="D1072" s="56"/>
    </row>
    <row r="1073" spans="4:4" s="40" customFormat="1" x14ac:dyDescent="0.35">
      <c r="D1073" s="56"/>
    </row>
    <row r="1074" spans="4:4" s="40" customFormat="1" x14ac:dyDescent="0.35">
      <c r="D1074" s="56"/>
    </row>
    <row r="1075" spans="4:4" s="40" customFormat="1" x14ac:dyDescent="0.35">
      <c r="D1075" s="56"/>
    </row>
    <row r="1076" spans="4:4" s="40" customFormat="1" x14ac:dyDescent="0.35">
      <c r="D1076" s="56"/>
    </row>
    <row r="1077" spans="4:4" s="40" customFormat="1" x14ac:dyDescent="0.35">
      <c r="D1077" s="56"/>
    </row>
    <row r="1078" spans="4:4" s="40" customFormat="1" x14ac:dyDescent="0.35">
      <c r="D1078" s="56"/>
    </row>
    <row r="1079" spans="4:4" s="40" customFormat="1" x14ac:dyDescent="0.35">
      <c r="D1079" s="56"/>
    </row>
    <row r="1080" spans="4:4" s="40" customFormat="1" x14ac:dyDescent="0.35">
      <c r="D1080" s="56"/>
    </row>
    <row r="1081" spans="4:4" s="40" customFormat="1" x14ac:dyDescent="0.35">
      <c r="D1081" s="56"/>
    </row>
    <row r="1082" spans="4:4" s="40" customFormat="1" x14ac:dyDescent="0.35">
      <c r="D1082" s="56"/>
    </row>
    <row r="1083" spans="4:4" s="40" customFormat="1" x14ac:dyDescent="0.35">
      <c r="D1083" s="56"/>
    </row>
    <row r="1084" spans="4:4" s="40" customFormat="1" x14ac:dyDescent="0.35">
      <c r="D1084" s="56"/>
    </row>
    <row r="1085" spans="4:4" s="40" customFormat="1" x14ac:dyDescent="0.35">
      <c r="D1085" s="56"/>
    </row>
    <row r="1086" spans="4:4" s="40" customFormat="1" x14ac:dyDescent="0.35">
      <c r="D1086" s="56"/>
    </row>
    <row r="1087" spans="4:4" s="40" customFormat="1" x14ac:dyDescent="0.35">
      <c r="D1087" s="56"/>
    </row>
    <row r="1088" spans="4:4" s="40" customFormat="1" x14ac:dyDescent="0.35">
      <c r="D1088" s="56"/>
    </row>
    <row r="1089" spans="4:4" s="40" customFormat="1" x14ac:dyDescent="0.35">
      <c r="D1089" s="56"/>
    </row>
    <row r="1090" spans="4:4" s="40" customFormat="1" x14ac:dyDescent="0.35">
      <c r="D1090" s="56"/>
    </row>
    <row r="1091" spans="4:4" s="40" customFormat="1" x14ac:dyDescent="0.35">
      <c r="D1091" s="56"/>
    </row>
    <row r="1092" spans="4:4" s="40" customFormat="1" x14ac:dyDescent="0.35">
      <c r="D1092" s="56"/>
    </row>
    <row r="1093" spans="4:4" s="40" customFormat="1" x14ac:dyDescent="0.35">
      <c r="D1093" s="56"/>
    </row>
    <row r="1094" spans="4:4" s="40" customFormat="1" x14ac:dyDescent="0.35">
      <c r="D1094" s="56"/>
    </row>
    <row r="1095" spans="4:4" s="40" customFormat="1" x14ac:dyDescent="0.35">
      <c r="D1095" s="56"/>
    </row>
    <row r="1096" spans="4:4" s="40" customFormat="1" x14ac:dyDescent="0.35">
      <c r="D1096" s="56"/>
    </row>
    <row r="1097" spans="4:4" s="40" customFormat="1" x14ac:dyDescent="0.35">
      <c r="D1097" s="56"/>
    </row>
    <row r="1098" spans="4:4" s="40" customFormat="1" x14ac:dyDescent="0.35">
      <c r="D1098" s="56"/>
    </row>
    <row r="1099" spans="4:4" s="40" customFormat="1" x14ac:dyDescent="0.35">
      <c r="D1099" s="56"/>
    </row>
    <row r="1100" spans="4:4" s="40" customFormat="1" x14ac:dyDescent="0.35">
      <c r="D1100" s="56"/>
    </row>
    <row r="1101" spans="4:4" s="40" customFormat="1" x14ac:dyDescent="0.35">
      <c r="D1101" s="56"/>
    </row>
    <row r="1102" spans="4:4" s="40" customFormat="1" x14ac:dyDescent="0.35">
      <c r="D1102" s="56"/>
    </row>
    <row r="1103" spans="4:4" s="40" customFormat="1" x14ac:dyDescent="0.35">
      <c r="D1103" s="56"/>
    </row>
    <row r="1104" spans="4:4" s="40" customFormat="1" x14ac:dyDescent="0.35">
      <c r="D1104" s="56"/>
    </row>
    <row r="1105" spans="4:4" s="40" customFormat="1" x14ac:dyDescent="0.35">
      <c r="D1105" s="56"/>
    </row>
    <row r="1106" spans="4:4" s="40" customFormat="1" x14ac:dyDescent="0.35">
      <c r="D1106" s="56"/>
    </row>
    <row r="1107" spans="4:4" s="40" customFormat="1" x14ac:dyDescent="0.35">
      <c r="D1107" s="56"/>
    </row>
    <row r="1108" spans="4:4" s="40" customFormat="1" x14ac:dyDescent="0.35">
      <c r="D1108" s="56"/>
    </row>
    <row r="1109" spans="4:4" s="40" customFormat="1" x14ac:dyDescent="0.35">
      <c r="D1109" s="56"/>
    </row>
    <row r="1110" spans="4:4" s="40" customFormat="1" x14ac:dyDescent="0.35">
      <c r="D1110" s="56"/>
    </row>
    <row r="1111" spans="4:4" s="40" customFormat="1" x14ac:dyDescent="0.35">
      <c r="D1111" s="56"/>
    </row>
    <row r="1112" spans="4:4" s="40" customFormat="1" x14ac:dyDescent="0.35">
      <c r="D1112" s="56"/>
    </row>
    <row r="1113" spans="4:4" s="40" customFormat="1" x14ac:dyDescent="0.35">
      <c r="D1113" s="56"/>
    </row>
    <row r="1114" spans="4:4" s="40" customFormat="1" x14ac:dyDescent="0.35">
      <c r="D1114" s="56"/>
    </row>
    <row r="1115" spans="4:4" s="40" customFormat="1" x14ac:dyDescent="0.35">
      <c r="D1115" s="56"/>
    </row>
    <row r="1116" spans="4:4" s="40" customFormat="1" x14ac:dyDescent="0.35">
      <c r="D1116" s="56"/>
    </row>
    <row r="1117" spans="4:4" s="40" customFormat="1" x14ac:dyDescent="0.35">
      <c r="D1117" s="56"/>
    </row>
    <row r="1118" spans="4:4" s="40" customFormat="1" x14ac:dyDescent="0.35">
      <c r="D1118" s="56"/>
    </row>
    <row r="1119" spans="4:4" s="40" customFormat="1" x14ac:dyDescent="0.35">
      <c r="D1119" s="56"/>
    </row>
    <row r="1120" spans="4:4" s="40" customFormat="1" x14ac:dyDescent="0.35">
      <c r="D1120" s="56"/>
    </row>
    <row r="1121" spans="4:4" s="40" customFormat="1" x14ac:dyDescent="0.35">
      <c r="D1121" s="56"/>
    </row>
    <row r="1122" spans="4:4" s="40" customFormat="1" x14ac:dyDescent="0.35">
      <c r="D1122" s="56"/>
    </row>
    <row r="1123" spans="4:4" s="40" customFormat="1" x14ac:dyDescent="0.35">
      <c r="D1123" s="56"/>
    </row>
    <row r="1124" spans="4:4" s="40" customFormat="1" x14ac:dyDescent="0.35">
      <c r="D1124" s="56"/>
    </row>
    <row r="1125" spans="4:4" s="40" customFormat="1" x14ac:dyDescent="0.35">
      <c r="D1125" s="56"/>
    </row>
    <row r="1126" spans="4:4" s="40" customFormat="1" x14ac:dyDescent="0.35">
      <c r="D1126" s="56"/>
    </row>
    <row r="1127" spans="4:4" s="40" customFormat="1" x14ac:dyDescent="0.35">
      <c r="D1127" s="56"/>
    </row>
    <row r="1128" spans="4:4" s="40" customFormat="1" x14ac:dyDescent="0.35">
      <c r="D1128" s="56"/>
    </row>
    <row r="1129" spans="4:4" s="40" customFormat="1" x14ac:dyDescent="0.35">
      <c r="D1129" s="56"/>
    </row>
    <row r="1130" spans="4:4" s="40" customFormat="1" x14ac:dyDescent="0.35">
      <c r="D1130" s="56"/>
    </row>
    <row r="1131" spans="4:4" s="40" customFormat="1" x14ac:dyDescent="0.35">
      <c r="D1131" s="56"/>
    </row>
    <row r="1132" spans="4:4" s="40" customFormat="1" x14ac:dyDescent="0.35">
      <c r="D1132" s="56"/>
    </row>
    <row r="1133" spans="4:4" s="40" customFormat="1" x14ac:dyDescent="0.35">
      <c r="D1133" s="56"/>
    </row>
    <row r="1134" spans="4:4" s="40" customFormat="1" x14ac:dyDescent="0.35">
      <c r="D1134" s="56"/>
    </row>
    <row r="1135" spans="4:4" s="40" customFormat="1" x14ac:dyDescent="0.35">
      <c r="D1135" s="56"/>
    </row>
    <row r="1136" spans="4:4" s="40" customFormat="1" x14ac:dyDescent="0.35">
      <c r="D1136" s="56"/>
    </row>
    <row r="1137" spans="4:4" s="40" customFormat="1" x14ac:dyDescent="0.35">
      <c r="D1137" s="56"/>
    </row>
    <row r="1138" spans="4:4" s="40" customFormat="1" x14ac:dyDescent="0.35">
      <c r="D1138" s="56"/>
    </row>
    <row r="1139" spans="4:4" s="40" customFormat="1" x14ac:dyDescent="0.35">
      <c r="D1139" s="56"/>
    </row>
    <row r="1140" spans="4:4" s="40" customFormat="1" x14ac:dyDescent="0.35">
      <c r="D1140" s="56"/>
    </row>
    <row r="1141" spans="4:4" s="40" customFormat="1" x14ac:dyDescent="0.35">
      <c r="D1141" s="56"/>
    </row>
    <row r="1142" spans="4:4" s="40" customFormat="1" x14ac:dyDescent="0.35">
      <c r="D1142" s="56"/>
    </row>
    <row r="1143" spans="4:4" s="40" customFormat="1" x14ac:dyDescent="0.35">
      <c r="D1143" s="56"/>
    </row>
    <row r="1144" spans="4:4" s="40" customFormat="1" x14ac:dyDescent="0.35">
      <c r="D1144" s="56"/>
    </row>
    <row r="1145" spans="4:4" s="40" customFormat="1" x14ac:dyDescent="0.35">
      <c r="D1145" s="56"/>
    </row>
    <row r="1146" spans="4:4" s="40" customFormat="1" x14ac:dyDescent="0.35">
      <c r="D1146" s="56"/>
    </row>
    <row r="1147" spans="4:4" s="40" customFormat="1" x14ac:dyDescent="0.35">
      <c r="D1147" s="56"/>
    </row>
    <row r="1148" spans="4:4" s="40" customFormat="1" x14ac:dyDescent="0.35">
      <c r="D1148" s="56"/>
    </row>
    <row r="1149" spans="4:4" s="40" customFormat="1" x14ac:dyDescent="0.35">
      <c r="D1149" s="56"/>
    </row>
    <row r="1150" spans="4:4" s="40" customFormat="1" x14ac:dyDescent="0.35">
      <c r="D1150" s="56"/>
    </row>
    <row r="1151" spans="4:4" s="40" customFormat="1" x14ac:dyDescent="0.35">
      <c r="D1151" s="56"/>
    </row>
    <row r="1152" spans="4:4" s="40" customFormat="1" x14ac:dyDescent="0.35">
      <c r="D1152" s="56"/>
    </row>
    <row r="1153" spans="4:4" s="40" customFormat="1" x14ac:dyDescent="0.35">
      <c r="D1153" s="56"/>
    </row>
    <row r="1154" spans="4:4" s="40" customFormat="1" x14ac:dyDescent="0.35">
      <c r="D1154" s="56"/>
    </row>
    <row r="1155" spans="4:4" s="40" customFormat="1" x14ac:dyDescent="0.35">
      <c r="D1155" s="56"/>
    </row>
    <row r="1156" spans="4:4" s="40" customFormat="1" x14ac:dyDescent="0.35">
      <c r="D1156" s="56"/>
    </row>
    <row r="1157" spans="4:4" s="40" customFormat="1" x14ac:dyDescent="0.35">
      <c r="D1157" s="56"/>
    </row>
    <row r="1158" spans="4:4" s="40" customFormat="1" x14ac:dyDescent="0.35">
      <c r="D1158" s="56"/>
    </row>
    <row r="1159" spans="4:4" s="40" customFormat="1" x14ac:dyDescent="0.35">
      <c r="D1159" s="56"/>
    </row>
    <row r="1160" spans="4:4" s="40" customFormat="1" x14ac:dyDescent="0.35">
      <c r="D1160" s="56"/>
    </row>
    <row r="1161" spans="4:4" s="40" customFormat="1" x14ac:dyDescent="0.35">
      <c r="D1161" s="56"/>
    </row>
    <row r="1162" spans="4:4" s="40" customFormat="1" x14ac:dyDescent="0.35">
      <c r="D1162" s="56"/>
    </row>
    <row r="1163" spans="4:4" s="40" customFormat="1" x14ac:dyDescent="0.35">
      <c r="D1163" s="56"/>
    </row>
    <row r="1164" spans="4:4" s="40" customFormat="1" x14ac:dyDescent="0.35">
      <c r="D1164" s="56"/>
    </row>
    <row r="1165" spans="4:4" s="40" customFormat="1" x14ac:dyDescent="0.35">
      <c r="D1165" s="56"/>
    </row>
    <row r="1166" spans="4:4" s="40" customFormat="1" x14ac:dyDescent="0.35">
      <c r="D1166" s="56"/>
    </row>
    <row r="1167" spans="4:4" s="40" customFormat="1" x14ac:dyDescent="0.35">
      <c r="D1167" s="56"/>
    </row>
    <row r="1168" spans="4:4" s="40" customFormat="1" x14ac:dyDescent="0.35">
      <c r="D1168" s="56"/>
    </row>
    <row r="1169" spans="4:4" s="40" customFormat="1" x14ac:dyDescent="0.35">
      <c r="D1169" s="56"/>
    </row>
    <row r="1170" spans="4:4" s="40" customFormat="1" x14ac:dyDescent="0.35">
      <c r="D1170" s="56"/>
    </row>
    <row r="1171" spans="4:4" s="40" customFormat="1" x14ac:dyDescent="0.35">
      <c r="D1171" s="56"/>
    </row>
    <row r="1172" spans="4:4" s="40" customFormat="1" x14ac:dyDescent="0.35">
      <c r="D1172" s="56"/>
    </row>
    <row r="1173" spans="4:4" s="40" customFormat="1" x14ac:dyDescent="0.35">
      <c r="D1173" s="56"/>
    </row>
    <row r="1174" spans="4:4" s="40" customFormat="1" x14ac:dyDescent="0.35">
      <c r="D1174" s="56"/>
    </row>
    <row r="1175" spans="4:4" s="40" customFormat="1" x14ac:dyDescent="0.35">
      <c r="D1175" s="56"/>
    </row>
    <row r="1176" spans="4:4" s="40" customFormat="1" x14ac:dyDescent="0.35">
      <c r="D1176" s="56"/>
    </row>
    <row r="1177" spans="4:4" s="40" customFormat="1" x14ac:dyDescent="0.35">
      <c r="D1177" s="56"/>
    </row>
    <row r="1178" spans="4:4" s="40" customFormat="1" x14ac:dyDescent="0.35">
      <c r="D1178" s="56"/>
    </row>
    <row r="1179" spans="4:4" s="40" customFormat="1" x14ac:dyDescent="0.35">
      <c r="D1179" s="56"/>
    </row>
    <row r="1180" spans="4:4" s="40" customFormat="1" x14ac:dyDescent="0.35">
      <c r="D1180" s="56"/>
    </row>
    <row r="1181" spans="4:4" s="40" customFormat="1" x14ac:dyDescent="0.35">
      <c r="D1181" s="56"/>
    </row>
    <row r="1182" spans="4:4" s="40" customFormat="1" x14ac:dyDescent="0.35">
      <c r="D1182" s="56"/>
    </row>
    <row r="1183" spans="4:4" s="40" customFormat="1" x14ac:dyDescent="0.35">
      <c r="D1183" s="56"/>
    </row>
    <row r="1184" spans="4:4" s="40" customFormat="1" x14ac:dyDescent="0.35">
      <c r="D1184" s="56"/>
    </row>
    <row r="1185" spans="4:4" s="40" customFormat="1" x14ac:dyDescent="0.35">
      <c r="D1185" s="56"/>
    </row>
    <row r="1186" spans="4:4" s="40" customFormat="1" x14ac:dyDescent="0.35">
      <c r="D1186" s="56"/>
    </row>
    <row r="1187" spans="4:4" s="40" customFormat="1" x14ac:dyDescent="0.35">
      <c r="D1187" s="56"/>
    </row>
    <row r="1188" spans="4:4" s="40" customFormat="1" x14ac:dyDescent="0.35">
      <c r="D1188" s="56"/>
    </row>
    <row r="1189" spans="4:4" s="40" customFormat="1" x14ac:dyDescent="0.35">
      <c r="D1189" s="56"/>
    </row>
    <row r="1190" spans="4:4" s="40" customFormat="1" x14ac:dyDescent="0.35">
      <c r="D1190" s="56"/>
    </row>
    <row r="1191" spans="4:4" s="40" customFormat="1" x14ac:dyDescent="0.35">
      <c r="D1191" s="56"/>
    </row>
    <row r="1192" spans="4:4" s="40" customFormat="1" x14ac:dyDescent="0.35">
      <c r="D1192" s="56"/>
    </row>
    <row r="1193" spans="4:4" s="40" customFormat="1" x14ac:dyDescent="0.35">
      <c r="D1193" s="56"/>
    </row>
    <row r="1194" spans="4:4" s="40" customFormat="1" x14ac:dyDescent="0.35">
      <c r="D1194" s="56"/>
    </row>
    <row r="1195" spans="4:4" s="40" customFormat="1" x14ac:dyDescent="0.35">
      <c r="D1195" s="56"/>
    </row>
    <row r="1196" spans="4:4" s="40" customFormat="1" x14ac:dyDescent="0.35">
      <c r="D1196" s="56"/>
    </row>
    <row r="1197" spans="4:4" s="40" customFormat="1" x14ac:dyDescent="0.35">
      <c r="D1197" s="56"/>
    </row>
    <row r="1198" spans="4:4" s="40" customFormat="1" x14ac:dyDescent="0.35">
      <c r="D1198" s="56"/>
    </row>
    <row r="1199" spans="4:4" s="40" customFormat="1" x14ac:dyDescent="0.35">
      <c r="D1199" s="56"/>
    </row>
    <row r="1200" spans="4:4" s="40" customFormat="1" x14ac:dyDescent="0.35">
      <c r="D1200" s="56"/>
    </row>
    <row r="1201" spans="4:4" s="40" customFormat="1" x14ac:dyDescent="0.35">
      <c r="D1201" s="56"/>
    </row>
    <row r="1202" spans="4:4" s="40" customFormat="1" x14ac:dyDescent="0.35">
      <c r="D1202" s="56"/>
    </row>
    <row r="1203" spans="4:4" s="40" customFormat="1" x14ac:dyDescent="0.35">
      <c r="D1203" s="56"/>
    </row>
    <row r="1204" spans="4:4" s="40" customFormat="1" x14ac:dyDescent="0.35">
      <c r="D1204" s="56"/>
    </row>
    <row r="1205" spans="4:4" s="40" customFormat="1" x14ac:dyDescent="0.35">
      <c r="D1205" s="56"/>
    </row>
    <row r="1206" spans="4:4" s="40" customFormat="1" x14ac:dyDescent="0.35">
      <c r="D1206" s="56"/>
    </row>
    <row r="1207" spans="4:4" s="40" customFormat="1" x14ac:dyDescent="0.35">
      <c r="D1207" s="56"/>
    </row>
    <row r="1208" spans="4:4" s="40" customFormat="1" x14ac:dyDescent="0.35">
      <c r="D1208" s="56"/>
    </row>
    <row r="1209" spans="4:4" s="40" customFormat="1" x14ac:dyDescent="0.35">
      <c r="D1209" s="56"/>
    </row>
    <row r="1210" spans="4:4" s="40" customFormat="1" x14ac:dyDescent="0.35">
      <c r="D1210" s="56"/>
    </row>
    <row r="1211" spans="4:4" s="40" customFormat="1" x14ac:dyDescent="0.35">
      <c r="D1211" s="56"/>
    </row>
    <row r="1212" spans="4:4" s="40" customFormat="1" x14ac:dyDescent="0.35">
      <c r="D1212" s="56"/>
    </row>
    <row r="1213" spans="4:4" s="40" customFormat="1" x14ac:dyDescent="0.35">
      <c r="D1213" s="56"/>
    </row>
    <row r="1214" spans="4:4" s="40" customFormat="1" x14ac:dyDescent="0.35">
      <c r="D1214" s="56"/>
    </row>
    <row r="1215" spans="4:4" s="40" customFormat="1" x14ac:dyDescent="0.35">
      <c r="D1215" s="56"/>
    </row>
    <row r="1216" spans="4:4" s="40" customFormat="1" x14ac:dyDescent="0.35">
      <c r="D1216" s="56"/>
    </row>
    <row r="1217" spans="4:4" s="40" customFormat="1" x14ac:dyDescent="0.35">
      <c r="D1217" s="56"/>
    </row>
    <row r="1218" spans="4:4" s="40" customFormat="1" x14ac:dyDescent="0.35">
      <c r="D1218" s="56"/>
    </row>
    <row r="1219" spans="4:4" s="40" customFormat="1" x14ac:dyDescent="0.35">
      <c r="D1219" s="56"/>
    </row>
    <row r="1220" spans="4:4" s="40" customFormat="1" x14ac:dyDescent="0.35">
      <c r="D1220" s="56"/>
    </row>
    <row r="1221" spans="4:4" s="40" customFormat="1" x14ac:dyDescent="0.35">
      <c r="D1221" s="56"/>
    </row>
    <row r="1222" spans="4:4" s="40" customFormat="1" x14ac:dyDescent="0.35">
      <c r="D1222" s="56"/>
    </row>
    <row r="1223" spans="4:4" s="40" customFormat="1" x14ac:dyDescent="0.35">
      <c r="D1223" s="56"/>
    </row>
    <row r="1224" spans="4:4" s="40" customFormat="1" x14ac:dyDescent="0.35">
      <c r="D1224" s="56"/>
    </row>
    <row r="1225" spans="4:4" s="40" customFormat="1" x14ac:dyDescent="0.35">
      <c r="D1225" s="56"/>
    </row>
    <row r="1226" spans="4:4" s="40" customFormat="1" x14ac:dyDescent="0.35">
      <c r="D1226" s="56"/>
    </row>
    <row r="1227" spans="4:4" s="40" customFormat="1" x14ac:dyDescent="0.35">
      <c r="D1227" s="56"/>
    </row>
    <row r="1228" spans="4:4" s="40" customFormat="1" x14ac:dyDescent="0.35">
      <c r="D1228" s="56"/>
    </row>
    <row r="1229" spans="4:4" s="40" customFormat="1" x14ac:dyDescent="0.35">
      <c r="D1229" s="56"/>
    </row>
    <row r="1230" spans="4:4" s="40" customFormat="1" x14ac:dyDescent="0.35">
      <c r="D1230" s="56"/>
    </row>
    <row r="1231" spans="4:4" s="40" customFormat="1" x14ac:dyDescent="0.35">
      <c r="D1231" s="56"/>
    </row>
    <row r="1232" spans="4:4" s="40" customFormat="1" x14ac:dyDescent="0.35">
      <c r="D1232" s="56"/>
    </row>
    <row r="1233" spans="4:4" s="40" customFormat="1" x14ac:dyDescent="0.35">
      <c r="D1233" s="56"/>
    </row>
    <row r="1234" spans="4:4" s="40" customFormat="1" x14ac:dyDescent="0.35">
      <c r="D1234" s="56"/>
    </row>
    <row r="1235" spans="4:4" s="40" customFormat="1" x14ac:dyDescent="0.35">
      <c r="D1235" s="56"/>
    </row>
    <row r="1236" spans="4:4" s="40" customFormat="1" x14ac:dyDescent="0.35">
      <c r="D1236" s="56"/>
    </row>
    <row r="1237" spans="4:4" s="40" customFormat="1" x14ac:dyDescent="0.35">
      <c r="D1237" s="56"/>
    </row>
    <row r="1238" spans="4:4" s="40" customFormat="1" x14ac:dyDescent="0.35">
      <c r="D1238" s="56"/>
    </row>
    <row r="1239" spans="4:4" s="40" customFormat="1" x14ac:dyDescent="0.35">
      <c r="D1239" s="56"/>
    </row>
    <row r="1240" spans="4:4" s="40" customFormat="1" x14ac:dyDescent="0.35">
      <c r="D1240" s="56"/>
    </row>
    <row r="1241" spans="4:4" s="40" customFormat="1" x14ac:dyDescent="0.35">
      <c r="D1241" s="56"/>
    </row>
    <row r="1242" spans="4:4" s="40" customFormat="1" x14ac:dyDescent="0.35">
      <c r="D1242" s="56"/>
    </row>
    <row r="1243" spans="4:4" s="40" customFormat="1" x14ac:dyDescent="0.35">
      <c r="D1243" s="56"/>
    </row>
    <row r="1244" spans="4:4" s="40" customFormat="1" x14ac:dyDescent="0.35">
      <c r="D1244" s="56"/>
    </row>
    <row r="1245" spans="4:4" s="40" customFormat="1" x14ac:dyDescent="0.35">
      <c r="D1245" s="56"/>
    </row>
    <row r="1246" spans="4:4" s="40" customFormat="1" x14ac:dyDescent="0.35">
      <c r="D1246" s="56"/>
    </row>
    <row r="1247" spans="4:4" s="40" customFormat="1" x14ac:dyDescent="0.35">
      <c r="D1247" s="56"/>
    </row>
    <row r="1248" spans="4:4" s="40" customFormat="1" x14ac:dyDescent="0.35">
      <c r="D1248" s="56"/>
    </row>
    <row r="1249" spans="4:4" s="40" customFormat="1" x14ac:dyDescent="0.35">
      <c r="D1249" s="56"/>
    </row>
    <row r="1250" spans="4:4" s="40" customFormat="1" x14ac:dyDescent="0.35">
      <c r="D1250" s="56"/>
    </row>
    <row r="1251" spans="4:4" s="40" customFormat="1" x14ac:dyDescent="0.35">
      <c r="D1251" s="56"/>
    </row>
    <row r="1252" spans="4:4" s="40" customFormat="1" x14ac:dyDescent="0.35">
      <c r="D1252" s="56"/>
    </row>
    <row r="1253" spans="4:4" s="40" customFormat="1" x14ac:dyDescent="0.35">
      <c r="D1253" s="56"/>
    </row>
    <row r="1254" spans="4:4" s="40" customFormat="1" x14ac:dyDescent="0.35">
      <c r="D1254" s="56"/>
    </row>
    <row r="1255" spans="4:4" s="40" customFormat="1" x14ac:dyDescent="0.35">
      <c r="D1255" s="56"/>
    </row>
    <row r="1256" spans="4:4" s="40" customFormat="1" x14ac:dyDescent="0.35">
      <c r="D1256" s="56"/>
    </row>
    <row r="1257" spans="4:4" s="40" customFormat="1" x14ac:dyDescent="0.35">
      <c r="D1257" s="56"/>
    </row>
    <row r="1258" spans="4:4" s="40" customFormat="1" x14ac:dyDescent="0.35">
      <c r="D1258" s="56"/>
    </row>
    <row r="1259" spans="4:4" s="40" customFormat="1" x14ac:dyDescent="0.35">
      <c r="D1259" s="56"/>
    </row>
    <row r="1260" spans="4:4" s="40" customFormat="1" x14ac:dyDescent="0.35">
      <c r="D1260" s="56"/>
    </row>
    <row r="1261" spans="4:4" s="40" customFormat="1" x14ac:dyDescent="0.35">
      <c r="D1261" s="56"/>
    </row>
    <row r="1262" spans="4:4" s="40" customFormat="1" x14ac:dyDescent="0.35">
      <c r="D1262" s="56"/>
    </row>
    <row r="1263" spans="4:4" s="40" customFormat="1" x14ac:dyDescent="0.35">
      <c r="D1263" s="56"/>
    </row>
    <row r="1264" spans="4:4" s="40" customFormat="1" x14ac:dyDescent="0.35">
      <c r="D1264" s="56"/>
    </row>
    <row r="1265" spans="4:4" s="40" customFormat="1" x14ac:dyDescent="0.35">
      <c r="D1265" s="56"/>
    </row>
    <row r="1266" spans="4:4" s="40" customFormat="1" x14ac:dyDescent="0.35">
      <c r="D1266" s="56"/>
    </row>
    <row r="1267" spans="4:4" s="40" customFormat="1" x14ac:dyDescent="0.35">
      <c r="D1267" s="56"/>
    </row>
    <row r="1268" spans="4:4" s="40" customFormat="1" x14ac:dyDescent="0.35">
      <c r="D1268" s="56"/>
    </row>
    <row r="1269" spans="4:4" s="40" customFormat="1" x14ac:dyDescent="0.35">
      <c r="D1269" s="56"/>
    </row>
    <row r="1270" spans="4:4" s="40" customFormat="1" x14ac:dyDescent="0.35">
      <c r="D1270" s="56"/>
    </row>
    <row r="1271" spans="4:4" s="40" customFormat="1" x14ac:dyDescent="0.35">
      <c r="D1271" s="56"/>
    </row>
    <row r="1272" spans="4:4" s="40" customFormat="1" x14ac:dyDescent="0.35">
      <c r="D1272" s="56"/>
    </row>
    <row r="1273" spans="4:4" s="40" customFormat="1" x14ac:dyDescent="0.35">
      <c r="D1273" s="56"/>
    </row>
    <row r="1274" spans="4:4" s="40" customFormat="1" x14ac:dyDescent="0.35">
      <c r="D1274" s="56"/>
    </row>
    <row r="1275" spans="4:4" s="40" customFormat="1" x14ac:dyDescent="0.35">
      <c r="D1275" s="56"/>
    </row>
    <row r="1276" spans="4:4" s="40" customFormat="1" x14ac:dyDescent="0.35">
      <c r="D1276" s="56"/>
    </row>
    <row r="1277" spans="4:4" s="40" customFormat="1" x14ac:dyDescent="0.35">
      <c r="D1277" s="56"/>
    </row>
    <row r="1278" spans="4:4" s="40" customFormat="1" x14ac:dyDescent="0.35">
      <c r="D1278" s="56"/>
    </row>
    <row r="1279" spans="4:4" s="40" customFormat="1" x14ac:dyDescent="0.35">
      <c r="D1279" s="56"/>
    </row>
    <row r="1280" spans="4:4" s="40" customFormat="1" x14ac:dyDescent="0.35">
      <c r="D1280" s="56"/>
    </row>
    <row r="1281" spans="4:4" s="40" customFormat="1" x14ac:dyDescent="0.35">
      <c r="D1281" s="56"/>
    </row>
    <row r="1282" spans="4:4" s="40" customFormat="1" x14ac:dyDescent="0.35">
      <c r="D1282" s="56"/>
    </row>
    <row r="1283" spans="4:4" s="40" customFormat="1" x14ac:dyDescent="0.35">
      <c r="D1283" s="56"/>
    </row>
    <row r="1284" spans="4:4" s="40" customFormat="1" x14ac:dyDescent="0.35">
      <c r="D1284" s="56"/>
    </row>
    <row r="1285" spans="4:4" s="40" customFormat="1" x14ac:dyDescent="0.35">
      <c r="D1285" s="56"/>
    </row>
    <row r="1286" spans="4:4" s="40" customFormat="1" x14ac:dyDescent="0.35">
      <c r="D1286" s="56"/>
    </row>
    <row r="1287" spans="4:4" s="40" customFormat="1" x14ac:dyDescent="0.35">
      <c r="D1287" s="56"/>
    </row>
    <row r="1288" spans="4:4" s="40" customFormat="1" x14ac:dyDescent="0.35">
      <c r="D1288" s="56"/>
    </row>
    <row r="1289" spans="4:4" s="40" customFormat="1" x14ac:dyDescent="0.35">
      <c r="D1289" s="56"/>
    </row>
    <row r="1290" spans="4:4" s="40" customFormat="1" x14ac:dyDescent="0.35">
      <c r="D1290" s="56"/>
    </row>
    <row r="1291" spans="4:4" s="40" customFormat="1" x14ac:dyDescent="0.35">
      <c r="D1291" s="56"/>
    </row>
    <row r="1292" spans="4:4" s="40" customFormat="1" x14ac:dyDescent="0.35">
      <c r="D1292" s="56"/>
    </row>
    <row r="1293" spans="4:4" s="40" customFormat="1" x14ac:dyDescent="0.35">
      <c r="D1293" s="56"/>
    </row>
    <row r="1294" spans="4:4" s="40" customFormat="1" x14ac:dyDescent="0.35">
      <c r="D1294" s="56"/>
    </row>
    <row r="1295" spans="4:4" s="40" customFormat="1" x14ac:dyDescent="0.35">
      <c r="D1295" s="56"/>
    </row>
    <row r="1296" spans="4:4" s="40" customFormat="1" x14ac:dyDescent="0.35">
      <c r="D1296" s="56"/>
    </row>
    <row r="1297" spans="4:4" s="40" customFormat="1" x14ac:dyDescent="0.35">
      <c r="D1297" s="56"/>
    </row>
    <row r="1298" spans="4:4" s="40" customFormat="1" x14ac:dyDescent="0.35">
      <c r="D1298" s="56"/>
    </row>
    <row r="1299" spans="4:4" s="40" customFormat="1" x14ac:dyDescent="0.35">
      <c r="D1299" s="56"/>
    </row>
    <row r="1300" spans="4:4" s="40" customFormat="1" x14ac:dyDescent="0.35">
      <c r="D1300" s="56"/>
    </row>
    <row r="1301" spans="4:4" s="40" customFormat="1" x14ac:dyDescent="0.35">
      <c r="D1301" s="56"/>
    </row>
    <row r="1302" spans="4:4" s="40" customFormat="1" x14ac:dyDescent="0.35">
      <c r="D1302" s="56"/>
    </row>
    <row r="1303" spans="4:4" s="40" customFormat="1" x14ac:dyDescent="0.35">
      <c r="D1303" s="56"/>
    </row>
    <row r="1304" spans="4:4" s="40" customFormat="1" x14ac:dyDescent="0.35">
      <c r="D1304" s="56"/>
    </row>
    <row r="1305" spans="4:4" s="40" customFormat="1" x14ac:dyDescent="0.35">
      <c r="D1305" s="56"/>
    </row>
    <row r="1306" spans="4:4" s="40" customFormat="1" x14ac:dyDescent="0.35">
      <c r="D1306" s="56"/>
    </row>
    <row r="1307" spans="4:4" s="40" customFormat="1" x14ac:dyDescent="0.35">
      <c r="D1307" s="56"/>
    </row>
    <row r="1308" spans="4:4" s="40" customFormat="1" x14ac:dyDescent="0.35">
      <c r="D1308" s="56"/>
    </row>
    <row r="1309" spans="4:4" s="40" customFormat="1" x14ac:dyDescent="0.35">
      <c r="D1309" s="56"/>
    </row>
    <row r="1310" spans="4:4" s="40" customFormat="1" x14ac:dyDescent="0.35">
      <c r="D1310" s="56"/>
    </row>
    <row r="1311" spans="4:4" s="40" customFormat="1" x14ac:dyDescent="0.35">
      <c r="D1311" s="56"/>
    </row>
    <row r="1312" spans="4:4" s="40" customFormat="1" x14ac:dyDescent="0.35">
      <c r="D1312" s="56"/>
    </row>
    <row r="1313" spans="4:4" s="40" customFormat="1" x14ac:dyDescent="0.35">
      <c r="D1313" s="56"/>
    </row>
    <row r="1314" spans="4:4" s="40" customFormat="1" x14ac:dyDescent="0.35">
      <c r="D1314" s="56"/>
    </row>
    <row r="1315" spans="4:4" s="40" customFormat="1" x14ac:dyDescent="0.35">
      <c r="D1315" s="56"/>
    </row>
    <row r="1316" spans="4:4" s="40" customFormat="1" x14ac:dyDescent="0.35">
      <c r="D1316" s="56"/>
    </row>
    <row r="1317" spans="4:4" s="40" customFormat="1" x14ac:dyDescent="0.35">
      <c r="D1317" s="56"/>
    </row>
    <row r="1318" spans="4:4" s="40" customFormat="1" x14ac:dyDescent="0.35">
      <c r="D1318" s="56"/>
    </row>
    <row r="1319" spans="4:4" s="40" customFormat="1" x14ac:dyDescent="0.35">
      <c r="D1319" s="56"/>
    </row>
    <row r="1320" spans="4:4" s="40" customFormat="1" x14ac:dyDescent="0.35">
      <c r="D1320" s="56"/>
    </row>
    <row r="1321" spans="4:4" s="40" customFormat="1" x14ac:dyDescent="0.35">
      <c r="D1321" s="56"/>
    </row>
    <row r="1322" spans="4:4" s="40" customFormat="1" x14ac:dyDescent="0.35">
      <c r="D1322" s="56"/>
    </row>
    <row r="1323" spans="4:4" s="40" customFormat="1" x14ac:dyDescent="0.35">
      <c r="D1323" s="56"/>
    </row>
    <row r="1324" spans="4:4" s="40" customFormat="1" x14ac:dyDescent="0.35">
      <c r="D1324" s="56"/>
    </row>
    <row r="1325" spans="4:4" s="40" customFormat="1" x14ac:dyDescent="0.35">
      <c r="D1325" s="56"/>
    </row>
    <row r="1326" spans="4:4" s="40" customFormat="1" x14ac:dyDescent="0.35">
      <c r="D1326" s="56"/>
    </row>
    <row r="1327" spans="4:4" s="40" customFormat="1" x14ac:dyDescent="0.35">
      <c r="D1327" s="56"/>
    </row>
    <row r="1328" spans="4:4" s="40" customFormat="1" x14ac:dyDescent="0.35">
      <c r="D1328" s="56"/>
    </row>
    <row r="1329" spans="4:4" s="40" customFormat="1" x14ac:dyDescent="0.35">
      <c r="D1329" s="56"/>
    </row>
    <row r="1330" spans="4:4" s="40" customFormat="1" x14ac:dyDescent="0.35">
      <c r="D1330" s="56"/>
    </row>
    <row r="1331" spans="4:4" s="40" customFormat="1" x14ac:dyDescent="0.35">
      <c r="D1331" s="56"/>
    </row>
    <row r="1332" spans="4:4" s="40" customFormat="1" x14ac:dyDescent="0.35">
      <c r="D1332" s="56"/>
    </row>
    <row r="1333" spans="4:4" s="40" customFormat="1" x14ac:dyDescent="0.35">
      <c r="D1333" s="56"/>
    </row>
    <row r="1334" spans="4:4" s="40" customFormat="1" x14ac:dyDescent="0.35">
      <c r="D1334" s="56"/>
    </row>
    <row r="1335" spans="4:4" s="40" customFormat="1" x14ac:dyDescent="0.35">
      <c r="D1335" s="56"/>
    </row>
    <row r="1336" spans="4:4" s="40" customFormat="1" x14ac:dyDescent="0.35">
      <c r="D1336" s="56"/>
    </row>
    <row r="1337" spans="4:4" s="40" customFormat="1" x14ac:dyDescent="0.35">
      <c r="D1337" s="56"/>
    </row>
    <row r="1338" spans="4:4" s="40" customFormat="1" x14ac:dyDescent="0.35">
      <c r="D1338" s="56"/>
    </row>
    <row r="1339" spans="4:4" s="40" customFormat="1" x14ac:dyDescent="0.35">
      <c r="D1339" s="56"/>
    </row>
    <row r="1340" spans="4:4" s="40" customFormat="1" x14ac:dyDescent="0.35">
      <c r="D1340" s="56"/>
    </row>
    <row r="1341" spans="4:4" s="40" customFormat="1" x14ac:dyDescent="0.35">
      <c r="D1341" s="56"/>
    </row>
    <row r="1342" spans="4:4" s="40" customFormat="1" x14ac:dyDescent="0.35">
      <c r="D1342" s="56"/>
    </row>
    <row r="1343" spans="4:4" s="40" customFormat="1" x14ac:dyDescent="0.35">
      <c r="D1343" s="56"/>
    </row>
    <row r="1344" spans="4:4" s="40" customFormat="1" x14ac:dyDescent="0.35">
      <c r="D1344" s="56"/>
    </row>
    <row r="1345" spans="4:4" s="40" customFormat="1" x14ac:dyDescent="0.35">
      <c r="D1345" s="56"/>
    </row>
    <row r="1346" spans="4:4" s="40" customFormat="1" x14ac:dyDescent="0.35">
      <c r="D1346" s="56"/>
    </row>
    <row r="1347" spans="4:4" s="40" customFormat="1" x14ac:dyDescent="0.35">
      <c r="D1347" s="56"/>
    </row>
    <row r="1348" spans="4:4" s="40" customFormat="1" x14ac:dyDescent="0.35">
      <c r="D1348" s="56"/>
    </row>
    <row r="1349" spans="4:4" s="40" customFormat="1" x14ac:dyDescent="0.35">
      <c r="D1349" s="56"/>
    </row>
    <row r="1350" spans="4:4" s="40" customFormat="1" x14ac:dyDescent="0.35">
      <c r="D1350" s="56"/>
    </row>
    <row r="1351" spans="4:4" s="40" customFormat="1" x14ac:dyDescent="0.35">
      <c r="D1351" s="56"/>
    </row>
    <row r="1352" spans="4:4" s="40" customFormat="1" x14ac:dyDescent="0.35">
      <c r="D1352" s="56"/>
    </row>
    <row r="1353" spans="4:4" s="40" customFormat="1" x14ac:dyDescent="0.35">
      <c r="D1353" s="56"/>
    </row>
    <row r="1354" spans="4:4" s="40" customFormat="1" x14ac:dyDescent="0.35">
      <c r="D1354" s="56"/>
    </row>
    <row r="1355" spans="4:4" s="40" customFormat="1" x14ac:dyDescent="0.35">
      <c r="D1355" s="56"/>
    </row>
    <row r="1356" spans="4:4" s="40" customFormat="1" x14ac:dyDescent="0.35">
      <c r="D1356" s="56"/>
    </row>
    <row r="1357" spans="4:4" s="40" customFormat="1" x14ac:dyDescent="0.35">
      <c r="D1357" s="56"/>
    </row>
    <row r="1358" spans="4:4" s="40" customFormat="1" x14ac:dyDescent="0.35">
      <c r="D1358" s="56"/>
    </row>
    <row r="1359" spans="4:4" s="40" customFormat="1" x14ac:dyDescent="0.35">
      <c r="D1359" s="56"/>
    </row>
    <row r="1360" spans="4:4" s="40" customFormat="1" x14ac:dyDescent="0.35">
      <c r="D1360" s="56"/>
    </row>
    <row r="1361" spans="4:4" s="40" customFormat="1" x14ac:dyDescent="0.35">
      <c r="D1361" s="56"/>
    </row>
    <row r="1362" spans="4:4" s="40" customFormat="1" x14ac:dyDescent="0.35">
      <c r="D1362" s="56"/>
    </row>
    <row r="1363" spans="4:4" s="40" customFormat="1" x14ac:dyDescent="0.35">
      <c r="D1363" s="56"/>
    </row>
    <row r="1364" spans="4:4" s="40" customFormat="1" x14ac:dyDescent="0.35">
      <c r="D1364" s="56"/>
    </row>
    <row r="1365" spans="4:4" s="40" customFormat="1" x14ac:dyDescent="0.35">
      <c r="D1365" s="56"/>
    </row>
    <row r="1366" spans="4:4" s="40" customFormat="1" x14ac:dyDescent="0.35">
      <c r="D1366" s="56"/>
    </row>
    <row r="1367" spans="4:4" s="40" customFormat="1" x14ac:dyDescent="0.35">
      <c r="D1367" s="56"/>
    </row>
    <row r="1368" spans="4:4" s="40" customFormat="1" x14ac:dyDescent="0.35">
      <c r="D1368" s="56"/>
    </row>
    <row r="1369" spans="4:4" s="40" customFormat="1" x14ac:dyDescent="0.35">
      <c r="D1369" s="56"/>
    </row>
    <row r="1370" spans="4:4" s="40" customFormat="1" x14ac:dyDescent="0.35">
      <c r="D1370" s="56"/>
    </row>
    <row r="1371" spans="4:4" s="40" customFormat="1" x14ac:dyDescent="0.35">
      <c r="D1371" s="56"/>
    </row>
    <row r="1372" spans="4:4" s="40" customFormat="1" x14ac:dyDescent="0.35">
      <c r="D1372" s="56"/>
    </row>
    <row r="1373" spans="4:4" s="40" customFormat="1" x14ac:dyDescent="0.35">
      <c r="D1373" s="56"/>
    </row>
    <row r="1374" spans="4:4" s="40" customFormat="1" x14ac:dyDescent="0.35">
      <c r="D1374" s="56"/>
    </row>
    <row r="1375" spans="4:4" s="40" customFormat="1" x14ac:dyDescent="0.35">
      <c r="D1375" s="56"/>
    </row>
    <row r="1376" spans="4:4" s="40" customFormat="1" x14ac:dyDescent="0.35">
      <c r="D1376" s="56"/>
    </row>
    <row r="1377" spans="4:4" s="40" customFormat="1" x14ac:dyDescent="0.35">
      <c r="D1377" s="56"/>
    </row>
    <row r="1378" spans="4:4" s="40" customFormat="1" x14ac:dyDescent="0.35">
      <c r="D1378" s="56"/>
    </row>
    <row r="1379" spans="4:4" s="40" customFormat="1" x14ac:dyDescent="0.35">
      <c r="D1379" s="56"/>
    </row>
    <row r="1380" spans="4:4" s="40" customFormat="1" x14ac:dyDescent="0.35">
      <c r="D1380" s="56"/>
    </row>
    <row r="1381" spans="4:4" s="40" customFormat="1" x14ac:dyDescent="0.35">
      <c r="D1381" s="56"/>
    </row>
    <row r="1382" spans="4:4" s="40" customFormat="1" x14ac:dyDescent="0.35">
      <c r="D1382" s="56"/>
    </row>
    <row r="1383" spans="4:4" s="40" customFormat="1" x14ac:dyDescent="0.35">
      <c r="D1383" s="56"/>
    </row>
    <row r="1384" spans="4:4" s="40" customFormat="1" x14ac:dyDescent="0.35">
      <c r="D1384" s="56"/>
    </row>
    <row r="1385" spans="4:4" s="40" customFormat="1" x14ac:dyDescent="0.35">
      <c r="D1385" s="56"/>
    </row>
    <row r="1386" spans="4:4" s="40" customFormat="1" x14ac:dyDescent="0.35">
      <c r="D1386" s="56"/>
    </row>
    <row r="1387" spans="4:4" s="40" customFormat="1" x14ac:dyDescent="0.35">
      <c r="D1387" s="56"/>
    </row>
    <row r="1388" spans="4:4" s="40" customFormat="1" x14ac:dyDescent="0.35">
      <c r="D1388" s="56"/>
    </row>
    <row r="1389" spans="4:4" s="40" customFormat="1" x14ac:dyDescent="0.35">
      <c r="D1389" s="56"/>
    </row>
    <row r="1390" spans="4:4" s="40" customFormat="1" x14ac:dyDescent="0.35">
      <c r="D1390" s="56"/>
    </row>
    <row r="1391" spans="4:4" s="40" customFormat="1" x14ac:dyDescent="0.35">
      <c r="D1391" s="56"/>
    </row>
    <row r="1392" spans="4:4" s="40" customFormat="1" x14ac:dyDescent="0.35">
      <c r="D1392" s="56"/>
    </row>
    <row r="1393" spans="4:4" s="40" customFormat="1" x14ac:dyDescent="0.35">
      <c r="D1393" s="56"/>
    </row>
    <row r="1394" spans="4:4" s="40" customFormat="1" x14ac:dyDescent="0.35">
      <c r="D1394" s="56"/>
    </row>
    <row r="1395" spans="4:4" s="40" customFormat="1" x14ac:dyDescent="0.35">
      <c r="D1395" s="56"/>
    </row>
    <row r="1396" spans="4:4" s="40" customFormat="1" x14ac:dyDescent="0.35">
      <c r="D1396" s="56"/>
    </row>
    <row r="1397" spans="4:4" s="40" customFormat="1" x14ac:dyDescent="0.35">
      <c r="D1397" s="56"/>
    </row>
    <row r="1398" spans="4:4" s="40" customFormat="1" x14ac:dyDescent="0.35">
      <c r="D1398" s="56"/>
    </row>
    <row r="1399" spans="4:4" s="40" customFormat="1" x14ac:dyDescent="0.35">
      <c r="D1399" s="56"/>
    </row>
    <row r="1400" spans="4:4" s="40" customFormat="1" x14ac:dyDescent="0.35">
      <c r="D1400" s="56"/>
    </row>
    <row r="1401" spans="4:4" s="40" customFormat="1" x14ac:dyDescent="0.35">
      <c r="D1401" s="56"/>
    </row>
    <row r="1402" spans="4:4" s="40" customFormat="1" x14ac:dyDescent="0.35">
      <c r="D1402" s="56"/>
    </row>
    <row r="1403" spans="4:4" s="40" customFormat="1" x14ac:dyDescent="0.35">
      <c r="D1403" s="56"/>
    </row>
    <row r="1404" spans="4:4" s="40" customFormat="1" x14ac:dyDescent="0.35">
      <c r="D1404" s="56"/>
    </row>
    <row r="1405" spans="4:4" s="40" customFormat="1" x14ac:dyDescent="0.35">
      <c r="D1405" s="56"/>
    </row>
    <row r="1406" spans="4:4" s="40" customFormat="1" x14ac:dyDescent="0.35">
      <c r="D1406" s="56"/>
    </row>
    <row r="1407" spans="4:4" s="40" customFormat="1" x14ac:dyDescent="0.35">
      <c r="D1407" s="56"/>
    </row>
    <row r="1408" spans="4:4" s="40" customFormat="1" x14ac:dyDescent="0.35">
      <c r="D1408" s="56"/>
    </row>
    <row r="1409" spans="4:4" s="40" customFormat="1" x14ac:dyDescent="0.35">
      <c r="D1409" s="56"/>
    </row>
    <row r="1410" spans="4:4" s="40" customFormat="1" x14ac:dyDescent="0.35">
      <c r="D1410" s="56"/>
    </row>
    <row r="1411" spans="4:4" s="40" customFormat="1" x14ac:dyDescent="0.35">
      <c r="D1411" s="56"/>
    </row>
    <row r="1412" spans="4:4" s="40" customFormat="1" x14ac:dyDescent="0.35">
      <c r="D1412" s="56"/>
    </row>
    <row r="1413" spans="4:4" s="40" customFormat="1" x14ac:dyDescent="0.35">
      <c r="D1413" s="56"/>
    </row>
    <row r="1414" spans="4:4" s="40" customFormat="1" x14ac:dyDescent="0.35">
      <c r="D1414" s="56"/>
    </row>
    <row r="1415" spans="4:4" s="40" customFormat="1" x14ac:dyDescent="0.35">
      <c r="D1415" s="56"/>
    </row>
    <row r="1416" spans="4:4" s="40" customFormat="1" x14ac:dyDescent="0.35">
      <c r="D1416" s="56"/>
    </row>
    <row r="1417" spans="4:4" s="40" customFormat="1" x14ac:dyDescent="0.35">
      <c r="D1417" s="56"/>
    </row>
    <row r="1418" spans="4:4" s="40" customFormat="1" x14ac:dyDescent="0.35">
      <c r="D1418" s="56"/>
    </row>
    <row r="1419" spans="4:4" s="40" customFormat="1" x14ac:dyDescent="0.35">
      <c r="D1419" s="56"/>
    </row>
    <row r="1420" spans="4:4" s="40" customFormat="1" x14ac:dyDescent="0.35">
      <c r="D1420" s="56"/>
    </row>
    <row r="1421" spans="4:4" s="40" customFormat="1" x14ac:dyDescent="0.35">
      <c r="D1421" s="56"/>
    </row>
    <row r="1422" spans="4:4" s="40" customFormat="1" x14ac:dyDescent="0.35">
      <c r="D1422" s="56"/>
    </row>
    <row r="1423" spans="4:4" s="40" customFormat="1" x14ac:dyDescent="0.35">
      <c r="D1423" s="56"/>
    </row>
    <row r="1424" spans="4:4" s="40" customFormat="1" x14ac:dyDescent="0.35">
      <c r="D1424" s="56"/>
    </row>
    <row r="1425" spans="4:4" s="40" customFormat="1" x14ac:dyDescent="0.35">
      <c r="D1425" s="56"/>
    </row>
    <row r="1426" spans="4:4" s="40" customFormat="1" x14ac:dyDescent="0.35">
      <c r="D1426" s="56"/>
    </row>
    <row r="1427" spans="4:4" s="40" customFormat="1" x14ac:dyDescent="0.35">
      <c r="D1427" s="56"/>
    </row>
    <row r="1428" spans="4:4" s="40" customFormat="1" x14ac:dyDescent="0.35">
      <c r="D1428" s="56"/>
    </row>
    <row r="1429" spans="4:4" s="40" customFormat="1" x14ac:dyDescent="0.35">
      <c r="D1429" s="56"/>
    </row>
    <row r="1430" spans="4:4" s="40" customFormat="1" x14ac:dyDescent="0.35">
      <c r="D1430" s="56"/>
    </row>
    <row r="1431" spans="4:4" s="40" customFormat="1" x14ac:dyDescent="0.35">
      <c r="D1431" s="56"/>
    </row>
    <row r="1432" spans="4:4" s="40" customFormat="1" x14ac:dyDescent="0.35">
      <c r="D1432" s="56"/>
    </row>
    <row r="1433" spans="4:4" s="40" customFormat="1" x14ac:dyDescent="0.35">
      <c r="D1433" s="56"/>
    </row>
    <row r="1434" spans="4:4" s="40" customFormat="1" x14ac:dyDescent="0.35">
      <c r="D1434" s="56"/>
    </row>
    <row r="1435" spans="4:4" s="40" customFormat="1" x14ac:dyDescent="0.35">
      <c r="D1435" s="56"/>
    </row>
    <row r="1436" spans="4:4" s="40" customFormat="1" x14ac:dyDescent="0.35">
      <c r="D1436" s="56"/>
    </row>
    <row r="1437" spans="4:4" s="40" customFormat="1" x14ac:dyDescent="0.35">
      <c r="D1437" s="56"/>
    </row>
    <row r="1438" spans="4:4" s="40" customFormat="1" x14ac:dyDescent="0.35">
      <c r="D1438" s="56"/>
    </row>
    <row r="1439" spans="4:4" s="40" customFormat="1" x14ac:dyDescent="0.35">
      <c r="D1439" s="56"/>
    </row>
    <row r="1440" spans="4:4" s="40" customFormat="1" x14ac:dyDescent="0.35">
      <c r="D1440" s="56"/>
    </row>
    <row r="1441" spans="4:4" s="40" customFormat="1" x14ac:dyDescent="0.35">
      <c r="D1441" s="56"/>
    </row>
    <row r="1442" spans="4:4" s="40" customFormat="1" x14ac:dyDescent="0.35">
      <c r="D1442" s="56"/>
    </row>
    <row r="1443" spans="4:4" s="40" customFormat="1" x14ac:dyDescent="0.35">
      <c r="D1443" s="56"/>
    </row>
    <row r="1444" spans="4:4" s="40" customFormat="1" x14ac:dyDescent="0.35">
      <c r="D1444" s="56"/>
    </row>
    <row r="1445" spans="4:4" s="40" customFormat="1" x14ac:dyDescent="0.35">
      <c r="D1445" s="56"/>
    </row>
    <row r="1446" spans="4:4" s="40" customFormat="1" x14ac:dyDescent="0.35">
      <c r="D1446" s="56"/>
    </row>
    <row r="1447" spans="4:4" s="40" customFormat="1" x14ac:dyDescent="0.35">
      <c r="D1447" s="56"/>
    </row>
    <row r="1448" spans="4:4" s="40" customFormat="1" x14ac:dyDescent="0.35">
      <c r="D1448" s="56"/>
    </row>
    <row r="1449" spans="4:4" s="40" customFormat="1" x14ac:dyDescent="0.35">
      <c r="D1449" s="56"/>
    </row>
    <row r="1450" spans="4:4" s="40" customFormat="1" x14ac:dyDescent="0.35">
      <c r="D1450" s="56"/>
    </row>
    <row r="1451" spans="4:4" s="40" customFormat="1" x14ac:dyDescent="0.35">
      <c r="D1451" s="56"/>
    </row>
    <row r="1452" spans="4:4" s="40" customFormat="1" x14ac:dyDescent="0.35">
      <c r="D1452" s="56"/>
    </row>
    <row r="1453" spans="4:4" s="40" customFormat="1" x14ac:dyDescent="0.35">
      <c r="D1453" s="56"/>
    </row>
    <row r="1454" spans="4:4" s="40" customFormat="1" x14ac:dyDescent="0.35">
      <c r="D1454" s="56"/>
    </row>
    <row r="1455" spans="4:4" s="40" customFormat="1" x14ac:dyDescent="0.35">
      <c r="D1455" s="56"/>
    </row>
    <row r="1456" spans="4:4" s="40" customFormat="1" x14ac:dyDescent="0.35">
      <c r="D1456" s="56"/>
    </row>
    <row r="1457" spans="4:4" s="40" customFormat="1" x14ac:dyDescent="0.35">
      <c r="D1457" s="56"/>
    </row>
    <row r="1458" spans="4:4" s="40" customFormat="1" x14ac:dyDescent="0.35">
      <c r="D1458" s="56"/>
    </row>
    <row r="1459" spans="4:4" s="40" customFormat="1" x14ac:dyDescent="0.35">
      <c r="D1459" s="56"/>
    </row>
    <row r="1460" spans="4:4" s="40" customFormat="1" x14ac:dyDescent="0.35">
      <c r="D1460" s="56"/>
    </row>
    <row r="1461" spans="4:4" s="40" customFormat="1" x14ac:dyDescent="0.35">
      <c r="D1461" s="56"/>
    </row>
    <row r="1462" spans="4:4" s="40" customFormat="1" x14ac:dyDescent="0.35">
      <c r="D1462" s="56"/>
    </row>
    <row r="1463" spans="4:4" s="40" customFormat="1" x14ac:dyDescent="0.35">
      <c r="D1463" s="56"/>
    </row>
    <row r="1464" spans="4:4" s="40" customFormat="1" x14ac:dyDescent="0.35">
      <c r="D1464" s="56"/>
    </row>
    <row r="1465" spans="4:4" s="40" customFormat="1" x14ac:dyDescent="0.35">
      <c r="D1465" s="56"/>
    </row>
    <row r="1466" spans="4:4" s="40" customFormat="1" x14ac:dyDescent="0.35">
      <c r="D1466" s="56"/>
    </row>
    <row r="1467" spans="4:4" s="40" customFormat="1" x14ac:dyDescent="0.35">
      <c r="D1467" s="56"/>
    </row>
    <row r="1468" spans="4:4" s="40" customFormat="1" x14ac:dyDescent="0.35">
      <c r="D1468" s="56"/>
    </row>
    <row r="1469" spans="4:4" s="40" customFormat="1" x14ac:dyDescent="0.35">
      <c r="D1469" s="56"/>
    </row>
    <row r="1470" spans="4:4" s="40" customFormat="1" x14ac:dyDescent="0.35">
      <c r="D1470" s="56"/>
    </row>
    <row r="1471" spans="4:4" s="40" customFormat="1" x14ac:dyDescent="0.35">
      <c r="D1471" s="56"/>
    </row>
    <row r="1472" spans="4:4" s="40" customFormat="1" x14ac:dyDescent="0.35">
      <c r="D1472" s="56"/>
    </row>
    <row r="1473" spans="4:4" s="40" customFormat="1" x14ac:dyDescent="0.35">
      <c r="D1473" s="56"/>
    </row>
    <row r="1474" spans="4:4" s="40" customFormat="1" x14ac:dyDescent="0.35">
      <c r="D1474" s="56"/>
    </row>
    <row r="1475" spans="4:4" s="40" customFormat="1" x14ac:dyDescent="0.35">
      <c r="D1475" s="56"/>
    </row>
    <row r="1476" spans="4:4" s="40" customFormat="1" x14ac:dyDescent="0.35">
      <c r="D1476" s="56"/>
    </row>
    <row r="1477" spans="4:4" s="40" customFormat="1" x14ac:dyDescent="0.35">
      <c r="D1477" s="56"/>
    </row>
    <row r="1478" spans="4:4" s="40" customFormat="1" x14ac:dyDescent="0.35">
      <c r="D1478" s="56"/>
    </row>
    <row r="1479" spans="4:4" s="40" customFormat="1" x14ac:dyDescent="0.35">
      <c r="D1479" s="56"/>
    </row>
    <row r="1480" spans="4:4" s="40" customFormat="1" x14ac:dyDescent="0.35">
      <c r="D1480" s="56"/>
    </row>
    <row r="1481" spans="4:4" s="40" customFormat="1" x14ac:dyDescent="0.35">
      <c r="D1481" s="56"/>
    </row>
    <row r="1482" spans="4:4" s="40" customFormat="1" x14ac:dyDescent="0.35">
      <c r="D1482" s="56"/>
    </row>
    <row r="1483" spans="4:4" s="40" customFormat="1" x14ac:dyDescent="0.35">
      <c r="D1483" s="56"/>
    </row>
    <row r="1484" spans="4:4" s="40" customFormat="1" x14ac:dyDescent="0.35">
      <c r="D1484" s="56"/>
    </row>
    <row r="1485" spans="4:4" s="40" customFormat="1" x14ac:dyDescent="0.35">
      <c r="D1485" s="56"/>
    </row>
    <row r="1486" spans="4:4" s="40" customFormat="1" x14ac:dyDescent="0.35">
      <c r="D1486" s="56"/>
    </row>
    <row r="1487" spans="4:4" s="40" customFormat="1" x14ac:dyDescent="0.35">
      <c r="D1487" s="56"/>
    </row>
    <row r="1488" spans="4:4" s="40" customFormat="1" x14ac:dyDescent="0.35">
      <c r="D1488" s="56"/>
    </row>
    <row r="1489" spans="4:4" s="40" customFormat="1" x14ac:dyDescent="0.35">
      <c r="D1489" s="56"/>
    </row>
    <row r="1490" spans="4:4" s="40" customFormat="1" x14ac:dyDescent="0.35">
      <c r="D1490" s="56"/>
    </row>
    <row r="1491" spans="4:4" s="40" customFormat="1" x14ac:dyDescent="0.35">
      <c r="D1491" s="56"/>
    </row>
    <row r="1492" spans="4:4" s="40" customFormat="1" x14ac:dyDescent="0.35">
      <c r="D1492" s="56"/>
    </row>
    <row r="1493" spans="4:4" s="40" customFormat="1" x14ac:dyDescent="0.35">
      <c r="D1493" s="56"/>
    </row>
    <row r="1494" spans="4:4" s="40" customFormat="1" x14ac:dyDescent="0.35">
      <c r="D1494" s="56"/>
    </row>
    <row r="1495" spans="4:4" s="40" customFormat="1" x14ac:dyDescent="0.35">
      <c r="D1495" s="56"/>
    </row>
    <row r="1496" spans="4:4" s="40" customFormat="1" x14ac:dyDescent="0.35">
      <c r="D1496" s="56"/>
    </row>
    <row r="1497" spans="4:4" s="40" customFormat="1" x14ac:dyDescent="0.35">
      <c r="D1497" s="56"/>
    </row>
    <row r="1498" spans="4:4" s="40" customFormat="1" x14ac:dyDescent="0.35">
      <c r="D1498" s="56"/>
    </row>
    <row r="1499" spans="4:4" s="40" customFormat="1" x14ac:dyDescent="0.35">
      <c r="D1499" s="56"/>
    </row>
    <row r="1500" spans="4:4" s="40" customFormat="1" x14ac:dyDescent="0.35">
      <c r="D1500" s="56"/>
    </row>
    <row r="1501" spans="4:4" s="40" customFormat="1" x14ac:dyDescent="0.35">
      <c r="D1501" s="56"/>
    </row>
    <row r="1502" spans="4:4" s="40" customFormat="1" x14ac:dyDescent="0.35">
      <c r="D1502" s="56"/>
    </row>
    <row r="1503" spans="4:4" s="40" customFormat="1" x14ac:dyDescent="0.35">
      <c r="D1503" s="56"/>
    </row>
    <row r="1504" spans="4:4" s="40" customFormat="1" x14ac:dyDescent="0.35">
      <c r="D1504" s="56"/>
    </row>
    <row r="1505" spans="4:4" s="40" customFormat="1" x14ac:dyDescent="0.35">
      <c r="D1505" s="56"/>
    </row>
    <row r="1506" spans="4:4" s="40" customFormat="1" x14ac:dyDescent="0.35">
      <c r="D1506" s="56"/>
    </row>
    <row r="1507" spans="4:4" s="40" customFormat="1" x14ac:dyDescent="0.35">
      <c r="D1507" s="56"/>
    </row>
    <row r="1508" spans="4:4" s="40" customFormat="1" x14ac:dyDescent="0.35">
      <c r="D1508" s="56"/>
    </row>
    <row r="1509" spans="4:4" s="40" customFormat="1" x14ac:dyDescent="0.35">
      <c r="D1509" s="56"/>
    </row>
    <row r="1510" spans="4:4" s="40" customFormat="1" x14ac:dyDescent="0.35">
      <c r="D1510" s="56"/>
    </row>
    <row r="1511" spans="4:4" s="40" customFormat="1" x14ac:dyDescent="0.35">
      <c r="D1511" s="56"/>
    </row>
    <row r="1512" spans="4:4" s="40" customFormat="1" x14ac:dyDescent="0.35">
      <c r="D1512" s="56"/>
    </row>
    <row r="1513" spans="4:4" s="40" customFormat="1" x14ac:dyDescent="0.35">
      <c r="D1513" s="56"/>
    </row>
    <row r="1514" spans="4:4" s="40" customFormat="1" x14ac:dyDescent="0.35">
      <c r="D1514" s="56"/>
    </row>
    <row r="1515" spans="4:4" s="40" customFormat="1" x14ac:dyDescent="0.35">
      <c r="D1515" s="56"/>
    </row>
    <row r="1516" spans="4:4" s="40" customFormat="1" x14ac:dyDescent="0.35">
      <c r="D1516" s="56"/>
    </row>
    <row r="1517" spans="4:4" s="40" customFormat="1" x14ac:dyDescent="0.35">
      <c r="D1517" s="56"/>
    </row>
    <row r="1518" spans="4:4" s="40" customFormat="1" x14ac:dyDescent="0.35">
      <c r="D1518" s="56"/>
    </row>
    <row r="1519" spans="4:4" s="40" customFormat="1" x14ac:dyDescent="0.35">
      <c r="D1519" s="56"/>
    </row>
    <row r="1520" spans="4:4" s="40" customFormat="1" x14ac:dyDescent="0.35">
      <c r="D1520" s="56"/>
    </row>
    <row r="1521" spans="4:4" s="40" customFormat="1" x14ac:dyDescent="0.35">
      <c r="D1521" s="56"/>
    </row>
    <row r="1522" spans="4:4" s="40" customFormat="1" x14ac:dyDescent="0.35">
      <c r="D1522" s="56"/>
    </row>
    <row r="1523" spans="4:4" s="40" customFormat="1" x14ac:dyDescent="0.35">
      <c r="D1523" s="56"/>
    </row>
    <row r="1524" spans="4:4" s="40" customFormat="1" x14ac:dyDescent="0.35">
      <c r="D1524" s="56"/>
    </row>
    <row r="1525" spans="4:4" s="40" customFormat="1" x14ac:dyDescent="0.35">
      <c r="D1525" s="56"/>
    </row>
    <row r="1526" spans="4:4" s="40" customFormat="1" x14ac:dyDescent="0.35">
      <c r="D1526" s="56"/>
    </row>
    <row r="1527" spans="4:4" s="40" customFormat="1" x14ac:dyDescent="0.35">
      <c r="D1527" s="56"/>
    </row>
    <row r="1528" spans="4:4" s="40" customFormat="1" x14ac:dyDescent="0.35">
      <c r="D1528" s="56"/>
    </row>
    <row r="1529" spans="4:4" s="40" customFormat="1" x14ac:dyDescent="0.35">
      <c r="D1529" s="56"/>
    </row>
    <row r="1530" spans="4:4" s="40" customFormat="1" x14ac:dyDescent="0.35">
      <c r="D1530" s="56"/>
    </row>
    <row r="1531" spans="4:4" s="40" customFormat="1" x14ac:dyDescent="0.35">
      <c r="D1531" s="56"/>
    </row>
    <row r="1532" spans="4:4" s="40" customFormat="1" x14ac:dyDescent="0.35">
      <c r="D1532" s="56"/>
    </row>
    <row r="1533" spans="4:4" s="40" customFormat="1" x14ac:dyDescent="0.35">
      <c r="D1533" s="56"/>
    </row>
    <row r="1534" spans="4:4" s="40" customFormat="1" x14ac:dyDescent="0.35">
      <c r="D1534" s="56"/>
    </row>
    <row r="1535" spans="4:4" s="40" customFormat="1" x14ac:dyDescent="0.35">
      <c r="D1535" s="56"/>
    </row>
    <row r="1536" spans="4:4" s="40" customFormat="1" x14ac:dyDescent="0.35">
      <c r="D1536" s="56"/>
    </row>
    <row r="1537" spans="4:4" s="40" customFormat="1" x14ac:dyDescent="0.35">
      <c r="D1537" s="56"/>
    </row>
    <row r="1538" spans="4:4" s="40" customFormat="1" x14ac:dyDescent="0.35">
      <c r="D1538" s="56"/>
    </row>
    <row r="1539" spans="4:4" s="40" customFormat="1" x14ac:dyDescent="0.35">
      <c r="D1539" s="56"/>
    </row>
    <row r="1540" spans="4:4" s="40" customFormat="1" x14ac:dyDescent="0.35">
      <c r="D1540" s="56"/>
    </row>
    <row r="1541" spans="4:4" s="40" customFormat="1" x14ac:dyDescent="0.35">
      <c r="D1541" s="56"/>
    </row>
    <row r="1542" spans="4:4" s="40" customFormat="1" x14ac:dyDescent="0.35">
      <c r="D1542" s="56"/>
    </row>
    <row r="1543" spans="4:4" s="40" customFormat="1" x14ac:dyDescent="0.35">
      <c r="D1543" s="56"/>
    </row>
    <row r="1544" spans="4:4" s="40" customFormat="1" x14ac:dyDescent="0.35">
      <c r="D1544" s="56"/>
    </row>
    <row r="1545" spans="4:4" s="40" customFormat="1" x14ac:dyDescent="0.35">
      <c r="D1545" s="56"/>
    </row>
    <row r="1546" spans="4:4" s="40" customFormat="1" x14ac:dyDescent="0.35">
      <c r="D1546" s="56"/>
    </row>
    <row r="1547" spans="4:4" s="40" customFormat="1" x14ac:dyDescent="0.35">
      <c r="D1547" s="56"/>
    </row>
    <row r="1548" spans="4:4" s="40" customFormat="1" x14ac:dyDescent="0.35">
      <c r="D1548" s="56"/>
    </row>
    <row r="1549" spans="4:4" s="40" customFormat="1" x14ac:dyDescent="0.35">
      <c r="D1549" s="56"/>
    </row>
    <row r="1550" spans="4:4" s="40" customFormat="1" x14ac:dyDescent="0.35">
      <c r="D1550" s="56"/>
    </row>
    <row r="1551" spans="4:4" s="40" customFormat="1" x14ac:dyDescent="0.35">
      <c r="D1551" s="56"/>
    </row>
    <row r="1552" spans="4:4" s="40" customFormat="1" x14ac:dyDescent="0.35">
      <c r="D1552" s="56"/>
    </row>
    <row r="1553" spans="4:4" s="40" customFormat="1" x14ac:dyDescent="0.35">
      <c r="D1553" s="56"/>
    </row>
    <row r="1554" spans="4:4" s="40" customFormat="1" x14ac:dyDescent="0.35">
      <c r="D1554" s="56"/>
    </row>
    <row r="1555" spans="4:4" s="40" customFormat="1" x14ac:dyDescent="0.35">
      <c r="D1555" s="56"/>
    </row>
    <row r="1556" spans="4:4" s="40" customFormat="1" x14ac:dyDescent="0.35">
      <c r="D1556" s="56"/>
    </row>
    <row r="1557" spans="4:4" s="40" customFormat="1" x14ac:dyDescent="0.35">
      <c r="D1557" s="56"/>
    </row>
    <row r="1558" spans="4:4" s="40" customFormat="1" x14ac:dyDescent="0.35">
      <c r="D1558" s="56"/>
    </row>
    <row r="1559" spans="4:4" s="40" customFormat="1" x14ac:dyDescent="0.35">
      <c r="D1559" s="56"/>
    </row>
    <row r="1560" spans="4:4" s="40" customFormat="1" x14ac:dyDescent="0.35">
      <c r="D1560" s="56"/>
    </row>
    <row r="1561" spans="4:4" s="40" customFormat="1" x14ac:dyDescent="0.35">
      <c r="D1561" s="56"/>
    </row>
    <row r="1562" spans="4:4" s="40" customFormat="1" x14ac:dyDescent="0.35">
      <c r="D1562" s="56"/>
    </row>
    <row r="1563" spans="4:4" s="40" customFormat="1" x14ac:dyDescent="0.35">
      <c r="D1563" s="56"/>
    </row>
    <row r="1564" spans="4:4" s="40" customFormat="1" x14ac:dyDescent="0.35">
      <c r="D1564" s="56"/>
    </row>
    <row r="1565" spans="4:4" s="40" customFormat="1" x14ac:dyDescent="0.35">
      <c r="D1565" s="56"/>
    </row>
    <row r="1566" spans="4:4" s="40" customFormat="1" x14ac:dyDescent="0.35">
      <c r="D1566" s="56"/>
    </row>
    <row r="1567" spans="4:4" s="40" customFormat="1" x14ac:dyDescent="0.35">
      <c r="D1567" s="56"/>
    </row>
    <row r="1568" spans="4:4" s="40" customFormat="1" x14ac:dyDescent="0.35">
      <c r="D1568" s="56"/>
    </row>
    <row r="1569" spans="4:4" s="40" customFormat="1" x14ac:dyDescent="0.35">
      <c r="D1569" s="56"/>
    </row>
    <row r="1570" spans="4:4" s="40" customFormat="1" x14ac:dyDescent="0.35">
      <c r="D1570" s="56"/>
    </row>
    <row r="1571" spans="4:4" s="40" customFormat="1" x14ac:dyDescent="0.35">
      <c r="D1571" s="56"/>
    </row>
    <row r="1572" spans="4:4" s="40" customFormat="1" x14ac:dyDescent="0.35">
      <c r="D1572" s="56"/>
    </row>
    <row r="1573" spans="4:4" s="40" customFormat="1" x14ac:dyDescent="0.35">
      <c r="D1573" s="56"/>
    </row>
    <row r="1574" spans="4:4" s="40" customFormat="1" x14ac:dyDescent="0.35">
      <c r="D1574" s="56"/>
    </row>
    <row r="1575" spans="4:4" s="40" customFormat="1" x14ac:dyDescent="0.35">
      <c r="D1575" s="56"/>
    </row>
    <row r="1576" spans="4:4" s="40" customFormat="1" x14ac:dyDescent="0.35">
      <c r="D1576" s="56"/>
    </row>
    <row r="1577" spans="4:4" s="40" customFormat="1" x14ac:dyDescent="0.35">
      <c r="D1577" s="56"/>
    </row>
    <row r="1578" spans="4:4" s="40" customFormat="1" x14ac:dyDescent="0.35">
      <c r="D1578" s="56"/>
    </row>
    <row r="1579" spans="4:4" s="40" customFormat="1" x14ac:dyDescent="0.35">
      <c r="D1579" s="56"/>
    </row>
    <row r="1580" spans="4:4" s="40" customFormat="1" x14ac:dyDescent="0.35">
      <c r="D1580" s="56"/>
    </row>
    <row r="1581" spans="4:4" s="40" customFormat="1" x14ac:dyDescent="0.35">
      <c r="D1581" s="56"/>
    </row>
    <row r="1582" spans="4:4" s="40" customFormat="1" x14ac:dyDescent="0.35">
      <c r="D1582" s="56"/>
    </row>
    <row r="1583" spans="4:4" s="40" customFormat="1" x14ac:dyDescent="0.35">
      <c r="D1583" s="56"/>
    </row>
    <row r="1584" spans="4:4" s="40" customFormat="1" x14ac:dyDescent="0.35">
      <c r="D1584" s="56"/>
    </row>
    <row r="1585" spans="4:4" s="40" customFormat="1" x14ac:dyDescent="0.35">
      <c r="D1585" s="56"/>
    </row>
    <row r="1586" spans="4:4" s="40" customFormat="1" x14ac:dyDescent="0.35">
      <c r="D1586" s="56"/>
    </row>
    <row r="1587" spans="4:4" s="40" customFormat="1" x14ac:dyDescent="0.35">
      <c r="D1587" s="56"/>
    </row>
    <row r="1588" spans="4:4" s="40" customFormat="1" x14ac:dyDescent="0.35">
      <c r="D1588" s="56"/>
    </row>
    <row r="1589" spans="4:4" s="40" customFormat="1" x14ac:dyDescent="0.35">
      <c r="D1589" s="56"/>
    </row>
    <row r="1590" spans="4:4" s="40" customFormat="1" x14ac:dyDescent="0.35">
      <c r="D1590" s="56"/>
    </row>
    <row r="1591" spans="4:4" s="40" customFormat="1" x14ac:dyDescent="0.35">
      <c r="D1591" s="56"/>
    </row>
    <row r="1592" spans="4:4" s="40" customFormat="1" x14ac:dyDescent="0.35">
      <c r="D1592" s="56"/>
    </row>
    <row r="1593" spans="4:4" s="40" customFormat="1" x14ac:dyDescent="0.35">
      <c r="D1593" s="56"/>
    </row>
    <row r="1594" spans="4:4" s="40" customFormat="1" x14ac:dyDescent="0.35">
      <c r="D1594" s="56"/>
    </row>
    <row r="1595" spans="4:4" s="40" customFormat="1" x14ac:dyDescent="0.35">
      <c r="D1595" s="56"/>
    </row>
    <row r="1596" spans="4:4" s="40" customFormat="1" x14ac:dyDescent="0.35">
      <c r="D1596" s="56"/>
    </row>
    <row r="1597" spans="4:4" s="40" customFormat="1" x14ac:dyDescent="0.35">
      <c r="D1597" s="56"/>
    </row>
    <row r="1598" spans="4:4" s="40" customFormat="1" x14ac:dyDescent="0.35">
      <c r="D1598" s="56"/>
    </row>
    <row r="1599" spans="4:4" s="40" customFormat="1" x14ac:dyDescent="0.35">
      <c r="D1599" s="56"/>
    </row>
    <row r="1600" spans="4:4" s="40" customFormat="1" x14ac:dyDescent="0.35">
      <c r="D1600" s="56"/>
    </row>
    <row r="1601" spans="4:4" s="40" customFormat="1" x14ac:dyDescent="0.35">
      <c r="D1601" s="56"/>
    </row>
    <row r="1602" spans="4:4" s="40" customFormat="1" x14ac:dyDescent="0.35">
      <c r="D1602" s="56"/>
    </row>
    <row r="1603" spans="4:4" s="40" customFormat="1" x14ac:dyDescent="0.35">
      <c r="D1603" s="56"/>
    </row>
    <row r="1604" spans="4:4" s="40" customFormat="1" x14ac:dyDescent="0.35">
      <c r="D1604" s="56"/>
    </row>
    <row r="1605" spans="4:4" s="40" customFormat="1" x14ac:dyDescent="0.35">
      <c r="D1605" s="56"/>
    </row>
    <row r="1606" spans="4:4" s="40" customFormat="1" x14ac:dyDescent="0.35">
      <c r="D1606" s="56"/>
    </row>
    <row r="1607" spans="4:4" s="40" customFormat="1" x14ac:dyDescent="0.35">
      <c r="D1607" s="56"/>
    </row>
    <row r="1608" spans="4:4" s="40" customFormat="1" x14ac:dyDescent="0.35">
      <c r="D1608" s="56"/>
    </row>
    <row r="1609" spans="4:4" s="40" customFormat="1" x14ac:dyDescent="0.35">
      <c r="D1609" s="56"/>
    </row>
    <row r="1610" spans="4:4" s="40" customFormat="1" x14ac:dyDescent="0.35">
      <c r="D1610" s="56"/>
    </row>
    <row r="1611" spans="4:4" s="40" customFormat="1" x14ac:dyDescent="0.35">
      <c r="D1611" s="56"/>
    </row>
    <row r="1612" spans="4:4" s="40" customFormat="1" x14ac:dyDescent="0.35">
      <c r="D1612" s="56"/>
    </row>
    <row r="1613" spans="4:4" s="40" customFormat="1" x14ac:dyDescent="0.35">
      <c r="D1613" s="56"/>
    </row>
    <row r="1614" spans="4:4" s="40" customFormat="1" x14ac:dyDescent="0.35">
      <c r="D1614" s="56"/>
    </row>
    <row r="1615" spans="4:4" s="40" customFormat="1" x14ac:dyDescent="0.35">
      <c r="D1615" s="56"/>
    </row>
    <row r="1616" spans="4:4" s="40" customFormat="1" x14ac:dyDescent="0.35">
      <c r="D1616" s="56"/>
    </row>
    <row r="1617" spans="4:4" s="40" customFormat="1" x14ac:dyDescent="0.35">
      <c r="D1617" s="56"/>
    </row>
    <row r="1618" spans="4:4" s="40" customFormat="1" x14ac:dyDescent="0.35">
      <c r="D1618" s="56"/>
    </row>
    <row r="1619" spans="4:4" s="40" customFormat="1" x14ac:dyDescent="0.35">
      <c r="D1619" s="56"/>
    </row>
    <row r="1620" spans="4:4" s="40" customFormat="1" x14ac:dyDescent="0.35">
      <c r="D1620" s="56"/>
    </row>
    <row r="1621" spans="4:4" s="40" customFormat="1" x14ac:dyDescent="0.35">
      <c r="D1621" s="56"/>
    </row>
    <row r="1622" spans="4:4" s="40" customFormat="1" x14ac:dyDescent="0.35">
      <c r="D1622" s="56"/>
    </row>
    <row r="1623" spans="4:4" s="40" customFormat="1" x14ac:dyDescent="0.35">
      <c r="D1623" s="56"/>
    </row>
    <row r="1624" spans="4:4" s="40" customFormat="1" x14ac:dyDescent="0.35">
      <c r="D1624" s="56"/>
    </row>
    <row r="1625" spans="4:4" s="40" customFormat="1" x14ac:dyDescent="0.35">
      <c r="D1625" s="56"/>
    </row>
    <row r="1626" spans="4:4" s="40" customFormat="1" x14ac:dyDescent="0.35">
      <c r="D1626" s="56"/>
    </row>
    <row r="1627" spans="4:4" s="40" customFormat="1" x14ac:dyDescent="0.35">
      <c r="D1627" s="56"/>
    </row>
    <row r="1628" spans="4:4" s="40" customFormat="1" x14ac:dyDescent="0.35">
      <c r="D1628" s="56"/>
    </row>
    <row r="1629" spans="4:4" s="40" customFormat="1" x14ac:dyDescent="0.35">
      <c r="D1629" s="56"/>
    </row>
    <row r="1630" spans="4:4" s="40" customFormat="1" x14ac:dyDescent="0.35">
      <c r="D1630" s="56"/>
    </row>
    <row r="1631" spans="4:4" s="40" customFormat="1" x14ac:dyDescent="0.35">
      <c r="D1631" s="56"/>
    </row>
    <row r="1632" spans="4:4" s="40" customFormat="1" x14ac:dyDescent="0.35">
      <c r="D1632" s="56"/>
    </row>
    <row r="1633" spans="4:4" s="40" customFormat="1" x14ac:dyDescent="0.35">
      <c r="D1633" s="56"/>
    </row>
    <row r="1634" spans="4:4" s="40" customFormat="1" x14ac:dyDescent="0.35">
      <c r="D1634" s="56"/>
    </row>
    <row r="1635" spans="4:4" s="40" customFormat="1" x14ac:dyDescent="0.35">
      <c r="D1635" s="56"/>
    </row>
    <row r="1636" spans="4:4" s="40" customFormat="1" x14ac:dyDescent="0.35">
      <c r="D1636" s="56"/>
    </row>
    <row r="1637" spans="4:4" s="40" customFormat="1" x14ac:dyDescent="0.35">
      <c r="D1637" s="56"/>
    </row>
    <row r="1638" spans="4:4" s="40" customFormat="1" x14ac:dyDescent="0.35">
      <c r="D1638" s="56"/>
    </row>
    <row r="1639" spans="4:4" s="40" customFormat="1" x14ac:dyDescent="0.35">
      <c r="D1639" s="56"/>
    </row>
    <row r="1640" spans="4:4" s="40" customFormat="1" x14ac:dyDescent="0.35">
      <c r="D1640" s="56"/>
    </row>
    <row r="1641" spans="4:4" s="40" customFormat="1" x14ac:dyDescent="0.35">
      <c r="D1641" s="56"/>
    </row>
    <row r="1642" spans="4:4" s="40" customFormat="1" x14ac:dyDescent="0.35">
      <c r="D1642" s="56"/>
    </row>
    <row r="1643" spans="4:4" s="40" customFormat="1" x14ac:dyDescent="0.35">
      <c r="D1643" s="56"/>
    </row>
    <row r="1644" spans="4:4" s="40" customFormat="1" x14ac:dyDescent="0.35">
      <c r="D1644" s="56"/>
    </row>
    <row r="1645" spans="4:4" s="40" customFormat="1" x14ac:dyDescent="0.35">
      <c r="D1645" s="56"/>
    </row>
    <row r="1646" spans="4:4" s="40" customFormat="1" x14ac:dyDescent="0.35">
      <c r="D1646" s="56"/>
    </row>
    <row r="1647" spans="4:4" s="40" customFormat="1" x14ac:dyDescent="0.35">
      <c r="D1647" s="56"/>
    </row>
    <row r="1648" spans="4:4" s="40" customFormat="1" x14ac:dyDescent="0.35">
      <c r="D1648" s="56"/>
    </row>
    <row r="1649" spans="4:4" s="40" customFormat="1" x14ac:dyDescent="0.35">
      <c r="D1649" s="56"/>
    </row>
    <row r="1650" spans="4:4" s="40" customFormat="1" x14ac:dyDescent="0.35">
      <c r="D1650" s="56"/>
    </row>
    <row r="1651" spans="4:4" s="40" customFormat="1" x14ac:dyDescent="0.35">
      <c r="D1651" s="56"/>
    </row>
    <row r="1652" spans="4:4" s="40" customFormat="1" x14ac:dyDescent="0.35">
      <c r="D1652" s="56"/>
    </row>
    <row r="1653" spans="4:4" s="40" customFormat="1" x14ac:dyDescent="0.35">
      <c r="D1653" s="56"/>
    </row>
    <row r="1654" spans="4:4" s="40" customFormat="1" x14ac:dyDescent="0.35">
      <c r="D1654" s="56"/>
    </row>
    <row r="1655" spans="4:4" s="40" customFormat="1" x14ac:dyDescent="0.35">
      <c r="D1655" s="56"/>
    </row>
    <row r="1656" spans="4:4" s="40" customFormat="1" x14ac:dyDescent="0.35">
      <c r="D1656" s="56"/>
    </row>
    <row r="1657" spans="4:4" s="40" customFormat="1" x14ac:dyDescent="0.35">
      <c r="D1657" s="56"/>
    </row>
    <row r="1658" spans="4:4" s="40" customFormat="1" x14ac:dyDescent="0.35">
      <c r="D1658" s="56"/>
    </row>
    <row r="1659" spans="4:4" s="40" customFormat="1" x14ac:dyDescent="0.35">
      <c r="D1659" s="56"/>
    </row>
    <row r="1660" spans="4:4" s="40" customFormat="1" x14ac:dyDescent="0.35">
      <c r="D1660" s="56"/>
    </row>
    <row r="1661" spans="4:4" s="40" customFormat="1" x14ac:dyDescent="0.35">
      <c r="D1661" s="56"/>
    </row>
    <row r="1662" spans="4:4" s="40" customFormat="1" x14ac:dyDescent="0.35">
      <c r="D1662" s="56"/>
    </row>
    <row r="1663" spans="4:4" s="40" customFormat="1" x14ac:dyDescent="0.35">
      <c r="D1663" s="56"/>
    </row>
    <row r="1664" spans="4:4" s="40" customFormat="1" x14ac:dyDescent="0.35">
      <c r="D1664" s="56"/>
    </row>
    <row r="1665" spans="4:4" s="40" customFormat="1" x14ac:dyDescent="0.35">
      <c r="D1665" s="56"/>
    </row>
    <row r="1666" spans="4:4" s="40" customFormat="1" x14ac:dyDescent="0.35">
      <c r="D1666" s="56"/>
    </row>
    <row r="1667" spans="4:4" s="40" customFormat="1" x14ac:dyDescent="0.35">
      <c r="D1667" s="56"/>
    </row>
    <row r="1668" spans="4:4" s="40" customFormat="1" x14ac:dyDescent="0.35">
      <c r="D1668" s="56"/>
    </row>
    <row r="1669" spans="4:4" s="40" customFormat="1" x14ac:dyDescent="0.35">
      <c r="D1669" s="56"/>
    </row>
    <row r="1670" spans="4:4" s="40" customFormat="1" x14ac:dyDescent="0.35">
      <c r="D1670" s="56"/>
    </row>
    <row r="1671" spans="4:4" s="40" customFormat="1" x14ac:dyDescent="0.35">
      <c r="D1671" s="56"/>
    </row>
    <row r="1672" spans="4:4" s="40" customFormat="1" x14ac:dyDescent="0.35">
      <c r="D1672" s="56"/>
    </row>
    <row r="1673" spans="4:4" s="40" customFormat="1" x14ac:dyDescent="0.35">
      <c r="D1673" s="56"/>
    </row>
    <row r="1674" spans="4:4" s="40" customFormat="1" x14ac:dyDescent="0.35">
      <c r="D1674" s="56"/>
    </row>
    <row r="1675" spans="4:4" s="40" customFormat="1" x14ac:dyDescent="0.35">
      <c r="D1675" s="56"/>
    </row>
    <row r="1676" spans="4:4" s="40" customFormat="1" x14ac:dyDescent="0.35">
      <c r="D1676" s="56"/>
    </row>
    <row r="1677" spans="4:4" s="40" customFormat="1" x14ac:dyDescent="0.35">
      <c r="D1677" s="56"/>
    </row>
    <row r="1678" spans="4:4" s="40" customFormat="1" x14ac:dyDescent="0.35">
      <c r="D1678" s="56"/>
    </row>
    <row r="1679" spans="4:4" s="40" customFormat="1" x14ac:dyDescent="0.35">
      <c r="D1679" s="56"/>
    </row>
    <row r="1680" spans="4:4" s="40" customFormat="1" x14ac:dyDescent="0.35">
      <c r="D1680" s="56"/>
    </row>
    <row r="1681" spans="4:4" s="40" customFormat="1" x14ac:dyDescent="0.35">
      <c r="D1681" s="56"/>
    </row>
    <row r="1682" spans="4:4" s="40" customFormat="1" x14ac:dyDescent="0.35">
      <c r="D1682" s="56"/>
    </row>
    <row r="1683" spans="4:4" s="40" customFormat="1" x14ac:dyDescent="0.35">
      <c r="D1683" s="56"/>
    </row>
    <row r="1684" spans="4:4" s="40" customFormat="1" x14ac:dyDescent="0.35">
      <c r="D1684" s="56"/>
    </row>
    <row r="1685" spans="4:4" s="40" customFormat="1" x14ac:dyDescent="0.35">
      <c r="D1685" s="56"/>
    </row>
    <row r="1686" spans="4:4" s="40" customFormat="1" x14ac:dyDescent="0.35">
      <c r="D1686" s="56"/>
    </row>
    <row r="1687" spans="4:4" s="40" customFormat="1" x14ac:dyDescent="0.35">
      <c r="D1687" s="56"/>
    </row>
    <row r="1688" spans="4:4" s="40" customFormat="1" x14ac:dyDescent="0.35">
      <c r="D1688" s="56"/>
    </row>
    <row r="1689" spans="4:4" s="40" customFormat="1" x14ac:dyDescent="0.35">
      <c r="D1689" s="56"/>
    </row>
    <row r="1690" spans="4:4" s="40" customFormat="1" x14ac:dyDescent="0.35">
      <c r="D1690" s="56"/>
    </row>
    <row r="1691" spans="4:4" s="40" customFormat="1" x14ac:dyDescent="0.35">
      <c r="D1691" s="56"/>
    </row>
    <row r="1692" spans="4:4" s="40" customFormat="1" x14ac:dyDescent="0.35">
      <c r="D1692" s="56"/>
    </row>
    <row r="1693" spans="4:4" s="40" customFormat="1" x14ac:dyDescent="0.35">
      <c r="D1693" s="56"/>
    </row>
    <row r="1694" spans="4:4" s="40" customFormat="1" x14ac:dyDescent="0.35">
      <c r="D1694" s="56"/>
    </row>
    <row r="1695" spans="4:4" s="40" customFormat="1" x14ac:dyDescent="0.35">
      <c r="D1695" s="56"/>
    </row>
    <row r="1696" spans="4:4" s="40" customFormat="1" x14ac:dyDescent="0.35">
      <c r="D1696" s="56"/>
    </row>
    <row r="1697" spans="4:4" s="40" customFormat="1" x14ac:dyDescent="0.35">
      <c r="D1697" s="56"/>
    </row>
    <row r="1698" spans="4:4" s="40" customFormat="1" x14ac:dyDescent="0.35">
      <c r="D1698" s="56"/>
    </row>
    <row r="1699" spans="4:4" s="40" customFormat="1" x14ac:dyDescent="0.35">
      <c r="D1699" s="56"/>
    </row>
    <row r="1700" spans="4:4" s="40" customFormat="1" x14ac:dyDescent="0.35">
      <c r="D1700" s="56"/>
    </row>
    <row r="1701" spans="4:4" s="40" customFormat="1" x14ac:dyDescent="0.35">
      <c r="D1701" s="56"/>
    </row>
    <row r="1702" spans="4:4" s="40" customFormat="1" x14ac:dyDescent="0.35">
      <c r="D1702" s="56"/>
    </row>
    <row r="1703" spans="4:4" s="40" customFormat="1" x14ac:dyDescent="0.35">
      <c r="D1703" s="56"/>
    </row>
    <row r="1704" spans="4:4" s="40" customFormat="1" x14ac:dyDescent="0.35">
      <c r="D1704" s="56"/>
    </row>
    <row r="1705" spans="4:4" s="40" customFormat="1" x14ac:dyDescent="0.35">
      <c r="D1705" s="56"/>
    </row>
    <row r="1706" spans="4:4" s="40" customFormat="1" x14ac:dyDescent="0.35">
      <c r="D1706" s="56"/>
    </row>
    <row r="1707" spans="4:4" s="40" customFormat="1" x14ac:dyDescent="0.35">
      <c r="D1707" s="56"/>
    </row>
    <row r="1708" spans="4:4" s="40" customFormat="1" x14ac:dyDescent="0.35">
      <c r="D1708" s="56"/>
    </row>
    <row r="1709" spans="4:4" s="40" customFormat="1" x14ac:dyDescent="0.35">
      <c r="D1709" s="56"/>
    </row>
    <row r="1710" spans="4:4" s="40" customFormat="1" x14ac:dyDescent="0.35">
      <c r="D1710" s="56"/>
    </row>
    <row r="1711" spans="4:4" s="40" customFormat="1" x14ac:dyDescent="0.35">
      <c r="D1711" s="56"/>
    </row>
    <row r="1712" spans="4:4" s="40" customFormat="1" x14ac:dyDescent="0.35">
      <c r="D1712" s="56"/>
    </row>
    <row r="1713" spans="4:4" s="40" customFormat="1" x14ac:dyDescent="0.35">
      <c r="D1713" s="56"/>
    </row>
    <row r="1714" spans="4:4" s="40" customFormat="1" x14ac:dyDescent="0.35">
      <c r="D1714" s="56"/>
    </row>
    <row r="1715" spans="4:4" s="40" customFormat="1" x14ac:dyDescent="0.35">
      <c r="D1715" s="56"/>
    </row>
    <row r="1716" spans="4:4" s="40" customFormat="1" x14ac:dyDescent="0.35">
      <c r="D1716" s="56"/>
    </row>
    <row r="1717" spans="4:4" s="40" customFormat="1" x14ac:dyDescent="0.35">
      <c r="D1717" s="56"/>
    </row>
    <row r="1718" spans="4:4" s="40" customFormat="1" x14ac:dyDescent="0.35">
      <c r="D1718" s="56"/>
    </row>
    <row r="1719" spans="4:4" s="40" customFormat="1" x14ac:dyDescent="0.35">
      <c r="D1719" s="56"/>
    </row>
    <row r="1720" spans="4:4" s="40" customFormat="1" x14ac:dyDescent="0.35">
      <c r="D1720" s="56"/>
    </row>
    <row r="1721" spans="4:4" s="40" customFormat="1" x14ac:dyDescent="0.35">
      <c r="D1721" s="56"/>
    </row>
    <row r="1722" spans="4:4" s="40" customFormat="1" x14ac:dyDescent="0.35">
      <c r="D1722" s="56"/>
    </row>
    <row r="1723" spans="4:4" s="40" customFormat="1" x14ac:dyDescent="0.35">
      <c r="D1723" s="56"/>
    </row>
    <row r="1724" spans="4:4" s="40" customFormat="1" x14ac:dyDescent="0.35">
      <c r="D1724" s="56"/>
    </row>
    <row r="1725" spans="4:4" s="40" customFormat="1" x14ac:dyDescent="0.35">
      <c r="D1725" s="56"/>
    </row>
    <row r="1726" spans="4:4" s="40" customFormat="1" x14ac:dyDescent="0.35">
      <c r="D1726" s="56"/>
    </row>
    <row r="1727" spans="4:4" s="40" customFormat="1" x14ac:dyDescent="0.35">
      <c r="D1727" s="56"/>
    </row>
    <row r="1728" spans="4:4" s="40" customFormat="1" x14ac:dyDescent="0.35">
      <c r="D1728" s="56"/>
    </row>
    <row r="1729" spans="4:4" s="40" customFormat="1" x14ac:dyDescent="0.35">
      <c r="D1729" s="56"/>
    </row>
    <row r="1730" spans="4:4" s="40" customFormat="1" x14ac:dyDescent="0.35">
      <c r="D1730" s="56"/>
    </row>
    <row r="1731" spans="4:4" s="40" customFormat="1" x14ac:dyDescent="0.35">
      <c r="D1731" s="56"/>
    </row>
    <row r="1732" spans="4:4" s="40" customFormat="1" x14ac:dyDescent="0.35">
      <c r="D1732" s="56"/>
    </row>
    <row r="1733" spans="4:4" s="40" customFormat="1" x14ac:dyDescent="0.35">
      <c r="D1733" s="56"/>
    </row>
    <row r="1734" spans="4:4" s="40" customFormat="1" x14ac:dyDescent="0.35">
      <c r="D1734" s="56"/>
    </row>
    <row r="1735" spans="4:4" s="40" customFormat="1" x14ac:dyDescent="0.35">
      <c r="D1735" s="56"/>
    </row>
    <row r="1736" spans="4:4" s="40" customFormat="1" x14ac:dyDescent="0.35">
      <c r="D1736" s="56"/>
    </row>
    <row r="1737" spans="4:4" s="40" customFormat="1" x14ac:dyDescent="0.35">
      <c r="D1737" s="56"/>
    </row>
    <row r="1738" spans="4:4" s="40" customFormat="1" x14ac:dyDescent="0.35">
      <c r="D1738" s="56"/>
    </row>
    <row r="1739" spans="4:4" s="40" customFormat="1" x14ac:dyDescent="0.35">
      <c r="D1739" s="56"/>
    </row>
    <row r="1740" spans="4:4" s="40" customFormat="1" x14ac:dyDescent="0.35">
      <c r="D1740" s="56"/>
    </row>
    <row r="1741" spans="4:4" s="40" customFormat="1" x14ac:dyDescent="0.35">
      <c r="D1741" s="56"/>
    </row>
    <row r="1742" spans="4:4" s="40" customFormat="1" x14ac:dyDescent="0.35">
      <c r="D1742" s="56"/>
    </row>
    <row r="1743" spans="4:4" s="40" customFormat="1" x14ac:dyDescent="0.35">
      <c r="D1743" s="56"/>
    </row>
    <row r="1744" spans="4:4" s="40" customFormat="1" x14ac:dyDescent="0.35">
      <c r="D1744" s="56"/>
    </row>
    <row r="1745" spans="4:4" s="40" customFormat="1" x14ac:dyDescent="0.35">
      <c r="D1745" s="56"/>
    </row>
    <row r="1746" spans="4:4" s="40" customFormat="1" x14ac:dyDescent="0.35">
      <c r="D1746" s="56"/>
    </row>
    <row r="1747" spans="4:4" s="40" customFormat="1" x14ac:dyDescent="0.35">
      <c r="D1747" s="56"/>
    </row>
    <row r="1748" spans="4:4" s="40" customFormat="1" x14ac:dyDescent="0.35">
      <c r="D1748" s="56"/>
    </row>
    <row r="1749" spans="4:4" s="40" customFormat="1" x14ac:dyDescent="0.35">
      <c r="D1749" s="56"/>
    </row>
    <row r="1750" spans="4:4" s="40" customFormat="1" x14ac:dyDescent="0.35">
      <c r="D1750" s="56"/>
    </row>
    <row r="1751" spans="4:4" s="40" customFormat="1" x14ac:dyDescent="0.35">
      <c r="D1751" s="56"/>
    </row>
    <row r="1752" spans="4:4" s="40" customFormat="1" x14ac:dyDescent="0.35">
      <c r="D1752" s="56"/>
    </row>
    <row r="1753" spans="4:4" s="40" customFormat="1" x14ac:dyDescent="0.35">
      <c r="D1753" s="56"/>
    </row>
    <row r="1754" spans="4:4" s="40" customFormat="1" x14ac:dyDescent="0.35">
      <c r="D1754" s="56"/>
    </row>
    <row r="1755" spans="4:4" s="40" customFormat="1" x14ac:dyDescent="0.35">
      <c r="D1755" s="56"/>
    </row>
    <row r="1756" spans="4:4" s="40" customFormat="1" x14ac:dyDescent="0.35">
      <c r="D1756" s="56"/>
    </row>
    <row r="1757" spans="4:4" s="40" customFormat="1" x14ac:dyDescent="0.35">
      <c r="D1757" s="56"/>
    </row>
    <row r="1758" spans="4:4" s="40" customFormat="1" x14ac:dyDescent="0.35">
      <c r="D1758" s="56"/>
    </row>
    <row r="1759" spans="4:4" s="40" customFormat="1" x14ac:dyDescent="0.35">
      <c r="D1759" s="56"/>
    </row>
    <row r="1760" spans="4:4" s="40" customFormat="1" x14ac:dyDescent="0.35">
      <c r="D1760" s="56"/>
    </row>
    <row r="1761" spans="4:4" s="40" customFormat="1" x14ac:dyDescent="0.35">
      <c r="D1761" s="56"/>
    </row>
    <row r="1762" spans="4:4" s="40" customFormat="1" x14ac:dyDescent="0.35">
      <c r="D1762" s="56"/>
    </row>
    <row r="1763" spans="4:4" s="40" customFormat="1" x14ac:dyDescent="0.35">
      <c r="D1763" s="56"/>
    </row>
    <row r="1764" spans="4:4" s="40" customFormat="1" x14ac:dyDescent="0.35">
      <c r="D1764" s="56"/>
    </row>
    <row r="1765" spans="4:4" s="40" customFormat="1" x14ac:dyDescent="0.35">
      <c r="D1765" s="56"/>
    </row>
    <row r="1766" spans="4:4" s="40" customFormat="1" x14ac:dyDescent="0.35">
      <c r="D1766" s="56"/>
    </row>
    <row r="1767" spans="4:4" s="40" customFormat="1" x14ac:dyDescent="0.35">
      <c r="D1767" s="56"/>
    </row>
    <row r="1768" spans="4:4" s="40" customFormat="1" x14ac:dyDescent="0.35">
      <c r="D1768" s="56"/>
    </row>
    <row r="1769" spans="4:4" s="40" customFormat="1" x14ac:dyDescent="0.35">
      <c r="D1769" s="56"/>
    </row>
    <row r="1770" spans="4:4" s="40" customFormat="1" x14ac:dyDescent="0.35">
      <c r="D1770" s="56"/>
    </row>
    <row r="1771" spans="4:4" s="40" customFormat="1" x14ac:dyDescent="0.35">
      <c r="D1771" s="56"/>
    </row>
    <row r="1772" spans="4:4" s="40" customFormat="1" x14ac:dyDescent="0.35">
      <c r="D1772" s="56"/>
    </row>
    <row r="1773" spans="4:4" s="40" customFormat="1" x14ac:dyDescent="0.35">
      <c r="D1773" s="56"/>
    </row>
    <row r="1774" spans="4:4" s="40" customFormat="1" x14ac:dyDescent="0.35">
      <c r="D1774" s="56"/>
    </row>
    <row r="1775" spans="4:4" s="40" customFormat="1" x14ac:dyDescent="0.35">
      <c r="D1775" s="56"/>
    </row>
    <row r="1776" spans="4:4" s="40" customFormat="1" x14ac:dyDescent="0.35">
      <c r="D1776" s="56"/>
    </row>
    <row r="1777" spans="4:4" s="40" customFormat="1" x14ac:dyDescent="0.35">
      <c r="D1777" s="56"/>
    </row>
    <row r="1778" spans="4:4" s="40" customFormat="1" x14ac:dyDescent="0.35">
      <c r="D1778" s="56"/>
    </row>
    <row r="1779" spans="4:4" s="40" customFormat="1" x14ac:dyDescent="0.35">
      <c r="D1779" s="56"/>
    </row>
    <row r="1780" spans="4:4" s="40" customFormat="1" x14ac:dyDescent="0.35">
      <c r="D1780" s="56"/>
    </row>
    <row r="1781" spans="4:4" s="40" customFormat="1" x14ac:dyDescent="0.35">
      <c r="D1781" s="56"/>
    </row>
    <row r="1782" spans="4:4" s="40" customFormat="1" x14ac:dyDescent="0.35">
      <c r="D1782" s="56"/>
    </row>
    <row r="1783" spans="4:4" s="40" customFormat="1" x14ac:dyDescent="0.35">
      <c r="D1783" s="56"/>
    </row>
    <row r="1784" spans="4:4" s="40" customFormat="1" x14ac:dyDescent="0.35">
      <c r="D1784" s="56"/>
    </row>
    <row r="1785" spans="4:4" s="40" customFormat="1" x14ac:dyDescent="0.35">
      <c r="D1785" s="56"/>
    </row>
    <row r="1786" spans="4:4" s="40" customFormat="1" x14ac:dyDescent="0.35">
      <c r="D1786" s="56"/>
    </row>
    <row r="1787" spans="4:4" s="40" customFormat="1" x14ac:dyDescent="0.35">
      <c r="D1787" s="56"/>
    </row>
    <row r="1788" spans="4:4" s="40" customFormat="1" x14ac:dyDescent="0.35">
      <c r="D1788" s="56"/>
    </row>
    <row r="1789" spans="4:4" s="40" customFormat="1" x14ac:dyDescent="0.35">
      <c r="D1789" s="56"/>
    </row>
    <row r="1790" spans="4:4" s="40" customFormat="1" x14ac:dyDescent="0.35">
      <c r="D1790" s="56"/>
    </row>
    <row r="1791" spans="4:4" s="40" customFormat="1" x14ac:dyDescent="0.35">
      <c r="D1791" s="56"/>
    </row>
    <row r="1792" spans="4:4" s="40" customFormat="1" x14ac:dyDescent="0.35">
      <c r="D1792" s="56"/>
    </row>
    <row r="1793" spans="4:4" s="40" customFormat="1" x14ac:dyDescent="0.35">
      <c r="D1793" s="56"/>
    </row>
    <row r="1794" spans="4:4" s="40" customFormat="1" x14ac:dyDescent="0.35">
      <c r="D1794" s="56"/>
    </row>
    <row r="1795" spans="4:4" s="40" customFormat="1" x14ac:dyDescent="0.35">
      <c r="D1795" s="56"/>
    </row>
    <row r="1796" spans="4:4" s="40" customFormat="1" x14ac:dyDescent="0.35">
      <c r="D1796" s="56"/>
    </row>
    <row r="1797" spans="4:4" s="40" customFormat="1" x14ac:dyDescent="0.35">
      <c r="D1797" s="56"/>
    </row>
    <row r="1798" spans="4:4" s="40" customFormat="1" x14ac:dyDescent="0.35">
      <c r="D1798" s="56"/>
    </row>
    <row r="1799" spans="4:4" s="40" customFormat="1" x14ac:dyDescent="0.35">
      <c r="D1799" s="56"/>
    </row>
    <row r="1800" spans="4:4" s="40" customFormat="1" x14ac:dyDescent="0.35">
      <c r="D1800" s="56"/>
    </row>
    <row r="1801" spans="4:4" s="40" customFormat="1" x14ac:dyDescent="0.35">
      <c r="D1801" s="56"/>
    </row>
    <row r="1802" spans="4:4" s="40" customFormat="1" x14ac:dyDescent="0.35">
      <c r="D1802" s="56"/>
    </row>
    <row r="1803" spans="4:4" s="40" customFormat="1" x14ac:dyDescent="0.35">
      <c r="D1803" s="56"/>
    </row>
    <row r="1804" spans="4:4" s="40" customFormat="1" x14ac:dyDescent="0.35">
      <c r="D1804" s="56"/>
    </row>
    <row r="1805" spans="4:4" s="40" customFormat="1" x14ac:dyDescent="0.35">
      <c r="D1805" s="56"/>
    </row>
    <row r="1806" spans="4:4" s="40" customFormat="1" x14ac:dyDescent="0.35">
      <c r="D1806" s="56"/>
    </row>
    <row r="1807" spans="4:4" s="40" customFormat="1" x14ac:dyDescent="0.35">
      <c r="D1807" s="56"/>
    </row>
    <row r="1808" spans="4:4" s="40" customFormat="1" x14ac:dyDescent="0.35">
      <c r="D1808" s="56"/>
    </row>
    <row r="1809" spans="4:4" s="40" customFormat="1" x14ac:dyDescent="0.35">
      <c r="D1809" s="56"/>
    </row>
    <row r="1810" spans="4:4" s="40" customFormat="1" x14ac:dyDescent="0.35">
      <c r="D1810" s="56"/>
    </row>
    <row r="1811" spans="4:4" s="40" customFormat="1" x14ac:dyDescent="0.35">
      <c r="D1811" s="56"/>
    </row>
    <row r="1812" spans="4:4" s="40" customFormat="1" x14ac:dyDescent="0.35">
      <c r="D1812" s="56"/>
    </row>
    <row r="1813" spans="4:4" s="40" customFormat="1" x14ac:dyDescent="0.35">
      <c r="D1813" s="56"/>
    </row>
    <row r="1814" spans="4:4" s="40" customFormat="1" x14ac:dyDescent="0.35">
      <c r="D1814" s="56"/>
    </row>
    <row r="1815" spans="4:4" s="40" customFormat="1" x14ac:dyDescent="0.35">
      <c r="D1815" s="56"/>
    </row>
    <row r="1816" spans="4:4" s="40" customFormat="1" x14ac:dyDescent="0.35">
      <c r="D1816" s="56"/>
    </row>
    <row r="1817" spans="4:4" s="40" customFormat="1" x14ac:dyDescent="0.35">
      <c r="D1817" s="56"/>
    </row>
    <row r="1818" spans="4:4" s="40" customFormat="1" x14ac:dyDescent="0.35">
      <c r="D1818" s="56"/>
    </row>
    <row r="1819" spans="4:4" s="40" customFormat="1" x14ac:dyDescent="0.35">
      <c r="D1819" s="56"/>
    </row>
    <row r="1820" spans="4:4" s="40" customFormat="1" x14ac:dyDescent="0.35">
      <c r="D1820" s="56"/>
    </row>
    <row r="1821" spans="4:4" s="40" customFormat="1" x14ac:dyDescent="0.35">
      <c r="D1821" s="56"/>
    </row>
    <row r="1822" spans="4:4" s="40" customFormat="1" x14ac:dyDescent="0.35">
      <c r="D1822" s="56"/>
    </row>
    <row r="1823" spans="4:4" s="40" customFormat="1" x14ac:dyDescent="0.35">
      <c r="D1823" s="56"/>
    </row>
    <row r="1824" spans="4:4" s="40" customFormat="1" x14ac:dyDescent="0.35">
      <c r="D1824" s="56"/>
    </row>
    <row r="1825" spans="4:4" s="40" customFormat="1" x14ac:dyDescent="0.35">
      <c r="D1825" s="56"/>
    </row>
    <row r="1826" spans="4:4" s="40" customFormat="1" x14ac:dyDescent="0.35">
      <c r="D1826" s="56"/>
    </row>
    <row r="1827" spans="4:4" s="40" customFormat="1" x14ac:dyDescent="0.35">
      <c r="D1827" s="56"/>
    </row>
    <row r="1828" spans="4:4" s="40" customFormat="1" x14ac:dyDescent="0.35">
      <c r="D1828" s="56"/>
    </row>
    <row r="1829" spans="4:4" s="40" customFormat="1" x14ac:dyDescent="0.35">
      <c r="D1829" s="56"/>
    </row>
    <row r="1830" spans="4:4" s="40" customFormat="1" x14ac:dyDescent="0.35">
      <c r="D1830" s="56"/>
    </row>
    <row r="1831" spans="4:4" s="40" customFormat="1" x14ac:dyDescent="0.35">
      <c r="D1831" s="56"/>
    </row>
    <row r="1832" spans="4:4" s="40" customFormat="1" x14ac:dyDescent="0.35">
      <c r="D1832" s="56"/>
    </row>
    <row r="1833" spans="4:4" s="40" customFormat="1" x14ac:dyDescent="0.35">
      <c r="D1833" s="56"/>
    </row>
    <row r="1834" spans="4:4" s="40" customFormat="1" x14ac:dyDescent="0.35">
      <c r="D1834" s="56"/>
    </row>
    <row r="1835" spans="4:4" s="40" customFormat="1" x14ac:dyDescent="0.35">
      <c r="D1835" s="56"/>
    </row>
    <row r="1836" spans="4:4" s="40" customFormat="1" x14ac:dyDescent="0.35">
      <c r="D1836" s="56"/>
    </row>
    <row r="1837" spans="4:4" s="40" customFormat="1" x14ac:dyDescent="0.35">
      <c r="D1837" s="56"/>
    </row>
    <row r="1838" spans="4:4" s="40" customFormat="1" x14ac:dyDescent="0.35">
      <c r="D1838" s="56"/>
    </row>
    <row r="1839" spans="4:4" s="40" customFormat="1" x14ac:dyDescent="0.35">
      <c r="D1839" s="56"/>
    </row>
    <row r="1840" spans="4:4" s="40" customFormat="1" x14ac:dyDescent="0.35">
      <c r="D1840" s="56"/>
    </row>
    <row r="1841" spans="4:4" s="40" customFormat="1" x14ac:dyDescent="0.35">
      <c r="D1841" s="56"/>
    </row>
    <row r="1842" spans="4:4" s="40" customFormat="1" x14ac:dyDescent="0.35">
      <c r="D1842" s="56"/>
    </row>
    <row r="1843" spans="4:4" s="40" customFormat="1" x14ac:dyDescent="0.35">
      <c r="D1843" s="56"/>
    </row>
    <row r="1844" spans="4:4" s="40" customFormat="1" x14ac:dyDescent="0.35">
      <c r="D1844" s="56"/>
    </row>
    <row r="1845" spans="4:4" s="40" customFormat="1" x14ac:dyDescent="0.35">
      <c r="D1845" s="56"/>
    </row>
    <row r="1846" spans="4:4" s="40" customFormat="1" x14ac:dyDescent="0.35">
      <c r="D1846" s="56"/>
    </row>
    <row r="1847" spans="4:4" s="40" customFormat="1" x14ac:dyDescent="0.35">
      <c r="D1847" s="56"/>
    </row>
    <row r="1848" spans="4:4" s="40" customFormat="1" x14ac:dyDescent="0.35">
      <c r="D1848" s="56"/>
    </row>
    <row r="1849" spans="4:4" s="40" customFormat="1" x14ac:dyDescent="0.35">
      <c r="D1849" s="56"/>
    </row>
    <row r="1850" spans="4:4" s="40" customFormat="1" x14ac:dyDescent="0.35">
      <c r="D1850" s="56"/>
    </row>
    <row r="1851" spans="4:4" s="40" customFormat="1" x14ac:dyDescent="0.35">
      <c r="D1851" s="56"/>
    </row>
    <row r="1852" spans="4:4" s="40" customFormat="1" x14ac:dyDescent="0.35">
      <c r="D1852" s="56"/>
    </row>
    <row r="1853" spans="4:4" s="40" customFormat="1" x14ac:dyDescent="0.35">
      <c r="D1853" s="56"/>
    </row>
    <row r="1854" spans="4:4" s="40" customFormat="1" x14ac:dyDescent="0.35">
      <c r="D1854" s="56"/>
    </row>
    <row r="1855" spans="4:4" s="40" customFormat="1" x14ac:dyDescent="0.35">
      <c r="D1855" s="56"/>
    </row>
    <row r="1856" spans="4:4" s="40" customFormat="1" x14ac:dyDescent="0.35">
      <c r="D1856" s="56"/>
    </row>
    <row r="1857" spans="4:4" s="40" customFormat="1" x14ac:dyDescent="0.35">
      <c r="D1857" s="56"/>
    </row>
    <row r="1858" spans="4:4" s="40" customFormat="1" x14ac:dyDescent="0.35">
      <c r="D1858" s="56"/>
    </row>
    <row r="1859" spans="4:4" s="40" customFormat="1" x14ac:dyDescent="0.35">
      <c r="D1859" s="56"/>
    </row>
    <row r="1860" spans="4:4" s="40" customFormat="1" x14ac:dyDescent="0.35">
      <c r="D1860" s="56"/>
    </row>
    <row r="1861" spans="4:4" s="40" customFormat="1" x14ac:dyDescent="0.35">
      <c r="D1861" s="56"/>
    </row>
    <row r="1862" spans="4:4" s="40" customFormat="1" x14ac:dyDescent="0.35">
      <c r="D1862" s="56"/>
    </row>
    <row r="1863" spans="4:4" s="40" customFormat="1" x14ac:dyDescent="0.35">
      <c r="D1863" s="56"/>
    </row>
    <row r="1864" spans="4:4" s="40" customFormat="1" x14ac:dyDescent="0.35">
      <c r="D1864" s="56"/>
    </row>
    <row r="1865" spans="4:4" s="40" customFormat="1" x14ac:dyDescent="0.35">
      <c r="D1865" s="56"/>
    </row>
    <row r="1866" spans="4:4" s="40" customFormat="1" x14ac:dyDescent="0.35">
      <c r="D1866" s="56"/>
    </row>
    <row r="1867" spans="4:4" s="40" customFormat="1" x14ac:dyDescent="0.35">
      <c r="D1867" s="56"/>
    </row>
    <row r="1868" spans="4:4" s="40" customFormat="1" x14ac:dyDescent="0.35">
      <c r="D1868" s="56"/>
    </row>
    <row r="1869" spans="4:4" s="40" customFormat="1" x14ac:dyDescent="0.35">
      <c r="D1869" s="56"/>
    </row>
    <row r="1870" spans="4:4" s="40" customFormat="1" x14ac:dyDescent="0.35">
      <c r="D1870" s="56"/>
    </row>
    <row r="1871" spans="4:4" s="40" customFormat="1" x14ac:dyDescent="0.35">
      <c r="D1871" s="56"/>
    </row>
    <row r="1872" spans="4:4" s="40" customFormat="1" x14ac:dyDescent="0.35">
      <c r="D1872" s="56"/>
    </row>
    <row r="1873" spans="4:4" s="40" customFormat="1" x14ac:dyDescent="0.35">
      <c r="D1873" s="56"/>
    </row>
    <row r="1874" spans="4:4" s="40" customFormat="1" x14ac:dyDescent="0.35">
      <c r="D1874" s="56"/>
    </row>
    <row r="1875" spans="4:4" s="40" customFormat="1" x14ac:dyDescent="0.35">
      <c r="D1875" s="56"/>
    </row>
    <row r="1876" spans="4:4" s="40" customFormat="1" x14ac:dyDescent="0.35">
      <c r="D1876" s="56"/>
    </row>
    <row r="1877" spans="4:4" s="40" customFormat="1" x14ac:dyDescent="0.35">
      <c r="D1877" s="56"/>
    </row>
    <row r="1878" spans="4:4" s="40" customFormat="1" x14ac:dyDescent="0.35">
      <c r="D1878" s="56"/>
    </row>
    <row r="1879" spans="4:4" s="40" customFormat="1" x14ac:dyDescent="0.35">
      <c r="D1879" s="56"/>
    </row>
    <row r="1880" spans="4:4" s="40" customFormat="1" x14ac:dyDescent="0.35">
      <c r="D1880" s="56"/>
    </row>
    <row r="1881" spans="4:4" s="40" customFormat="1" x14ac:dyDescent="0.35">
      <c r="D1881" s="56"/>
    </row>
    <row r="1882" spans="4:4" s="40" customFormat="1" x14ac:dyDescent="0.35">
      <c r="D1882" s="56"/>
    </row>
    <row r="1883" spans="4:4" s="40" customFormat="1" x14ac:dyDescent="0.35">
      <c r="D1883" s="56"/>
    </row>
    <row r="1884" spans="4:4" s="40" customFormat="1" x14ac:dyDescent="0.35">
      <c r="D1884" s="56"/>
    </row>
    <row r="1885" spans="4:4" s="40" customFormat="1" x14ac:dyDescent="0.35">
      <c r="D1885" s="56"/>
    </row>
    <row r="1886" spans="4:4" s="40" customFormat="1" x14ac:dyDescent="0.35">
      <c r="D1886" s="56"/>
    </row>
    <row r="1887" spans="4:4" s="40" customFormat="1" x14ac:dyDescent="0.35">
      <c r="D1887" s="56"/>
    </row>
    <row r="1888" spans="4:4" s="40" customFormat="1" x14ac:dyDescent="0.35">
      <c r="D1888" s="56"/>
    </row>
    <row r="1889" spans="4:4" s="40" customFormat="1" x14ac:dyDescent="0.35">
      <c r="D1889" s="56"/>
    </row>
    <row r="1890" spans="4:4" s="40" customFormat="1" x14ac:dyDescent="0.35">
      <c r="D1890" s="56"/>
    </row>
    <row r="1891" spans="4:4" s="40" customFormat="1" x14ac:dyDescent="0.35">
      <c r="D1891" s="56"/>
    </row>
    <row r="1892" spans="4:4" s="40" customFormat="1" x14ac:dyDescent="0.35">
      <c r="D1892" s="56"/>
    </row>
    <row r="1893" spans="4:4" s="40" customFormat="1" x14ac:dyDescent="0.35">
      <c r="D1893" s="56"/>
    </row>
    <row r="1894" spans="4:4" s="40" customFormat="1" x14ac:dyDescent="0.35">
      <c r="D1894" s="56"/>
    </row>
    <row r="1895" spans="4:4" s="40" customFormat="1" x14ac:dyDescent="0.35">
      <c r="D1895" s="56"/>
    </row>
    <row r="1896" spans="4:4" s="40" customFormat="1" x14ac:dyDescent="0.35">
      <c r="D1896" s="56"/>
    </row>
    <row r="1897" spans="4:4" s="40" customFormat="1" x14ac:dyDescent="0.35">
      <c r="D1897" s="56"/>
    </row>
    <row r="1898" spans="4:4" s="40" customFormat="1" x14ac:dyDescent="0.35">
      <c r="D1898" s="56"/>
    </row>
    <row r="1899" spans="4:4" s="40" customFormat="1" x14ac:dyDescent="0.35">
      <c r="D1899" s="56"/>
    </row>
    <row r="1900" spans="4:4" s="40" customFormat="1" x14ac:dyDescent="0.35">
      <c r="D1900" s="56"/>
    </row>
    <row r="1901" spans="4:4" s="40" customFormat="1" x14ac:dyDescent="0.35">
      <c r="D1901" s="56"/>
    </row>
    <row r="1902" spans="4:4" s="40" customFormat="1" x14ac:dyDescent="0.35">
      <c r="D1902" s="56"/>
    </row>
    <row r="1903" spans="4:4" s="40" customFormat="1" x14ac:dyDescent="0.35">
      <c r="D1903" s="56"/>
    </row>
    <row r="1904" spans="4:4" s="40" customFormat="1" x14ac:dyDescent="0.35">
      <c r="D1904" s="56"/>
    </row>
    <row r="1905" spans="4:4" s="40" customFormat="1" x14ac:dyDescent="0.35">
      <c r="D1905" s="56"/>
    </row>
    <row r="1906" spans="4:4" s="40" customFormat="1" x14ac:dyDescent="0.35">
      <c r="D1906" s="56"/>
    </row>
    <row r="1907" spans="4:4" s="40" customFormat="1" x14ac:dyDescent="0.35">
      <c r="D1907" s="56"/>
    </row>
    <row r="1908" spans="4:4" s="40" customFormat="1" x14ac:dyDescent="0.35">
      <c r="D1908" s="56"/>
    </row>
    <row r="1909" spans="4:4" s="40" customFormat="1" x14ac:dyDescent="0.35">
      <c r="D1909" s="56"/>
    </row>
    <row r="1910" spans="4:4" s="40" customFormat="1" x14ac:dyDescent="0.35">
      <c r="D1910" s="56"/>
    </row>
    <row r="1911" spans="4:4" s="40" customFormat="1" x14ac:dyDescent="0.35">
      <c r="D1911" s="56"/>
    </row>
    <row r="1912" spans="4:4" s="40" customFormat="1" x14ac:dyDescent="0.35">
      <c r="D1912" s="56"/>
    </row>
    <row r="1913" spans="4:4" s="40" customFormat="1" x14ac:dyDescent="0.35">
      <c r="D1913" s="56"/>
    </row>
    <row r="1914" spans="4:4" s="40" customFormat="1" x14ac:dyDescent="0.35">
      <c r="D1914" s="56"/>
    </row>
    <row r="1915" spans="4:4" s="40" customFormat="1" x14ac:dyDescent="0.35">
      <c r="D1915" s="56"/>
    </row>
    <row r="1916" spans="4:4" s="40" customFormat="1" x14ac:dyDescent="0.35">
      <c r="D1916" s="56"/>
    </row>
    <row r="1917" spans="4:4" s="40" customFormat="1" x14ac:dyDescent="0.35">
      <c r="D1917" s="56"/>
    </row>
    <row r="1918" spans="4:4" s="40" customFormat="1" x14ac:dyDescent="0.35">
      <c r="D1918" s="56"/>
    </row>
    <row r="1919" spans="4:4" s="40" customFormat="1" x14ac:dyDescent="0.35">
      <c r="D1919" s="56"/>
    </row>
    <row r="1920" spans="4:4" s="40" customFormat="1" x14ac:dyDescent="0.35">
      <c r="D1920" s="56"/>
    </row>
    <row r="1921" spans="4:4" s="40" customFormat="1" x14ac:dyDescent="0.35">
      <c r="D1921" s="56"/>
    </row>
    <row r="1922" spans="4:4" s="40" customFormat="1" x14ac:dyDescent="0.35">
      <c r="D1922" s="56"/>
    </row>
    <row r="1923" spans="4:4" s="40" customFormat="1" x14ac:dyDescent="0.35">
      <c r="D1923" s="56"/>
    </row>
    <row r="1924" spans="4:4" s="40" customFormat="1" x14ac:dyDescent="0.35">
      <c r="D1924" s="56"/>
    </row>
    <row r="1925" spans="4:4" s="40" customFormat="1" x14ac:dyDescent="0.35">
      <c r="D1925" s="56"/>
    </row>
    <row r="1926" spans="4:4" s="40" customFormat="1" x14ac:dyDescent="0.35">
      <c r="D1926" s="56"/>
    </row>
    <row r="1927" spans="4:4" s="40" customFormat="1" x14ac:dyDescent="0.35">
      <c r="D1927" s="56"/>
    </row>
    <row r="1928" spans="4:4" s="40" customFormat="1" x14ac:dyDescent="0.35">
      <c r="D1928" s="56"/>
    </row>
    <row r="1929" spans="4:4" s="40" customFormat="1" x14ac:dyDescent="0.35">
      <c r="D1929" s="56"/>
    </row>
    <row r="1930" spans="4:4" s="40" customFormat="1" x14ac:dyDescent="0.35">
      <c r="D1930" s="56"/>
    </row>
    <row r="1931" spans="4:4" s="40" customFormat="1" x14ac:dyDescent="0.35">
      <c r="D1931" s="56"/>
    </row>
    <row r="1932" spans="4:4" s="40" customFormat="1" x14ac:dyDescent="0.35">
      <c r="D1932" s="56"/>
    </row>
    <row r="1933" spans="4:4" s="40" customFormat="1" x14ac:dyDescent="0.35">
      <c r="D1933" s="56"/>
    </row>
    <row r="1934" spans="4:4" s="40" customFormat="1" x14ac:dyDescent="0.35">
      <c r="D1934" s="56"/>
    </row>
    <row r="1935" spans="4:4" s="40" customFormat="1" x14ac:dyDescent="0.35">
      <c r="D1935" s="56"/>
    </row>
    <row r="1936" spans="4:4" s="40" customFormat="1" x14ac:dyDescent="0.35">
      <c r="D1936" s="56"/>
    </row>
    <row r="1937" spans="4:4" s="40" customFormat="1" x14ac:dyDescent="0.35">
      <c r="D1937" s="56"/>
    </row>
    <row r="1938" spans="4:4" s="40" customFormat="1" x14ac:dyDescent="0.35">
      <c r="D1938" s="56"/>
    </row>
    <row r="1939" spans="4:4" s="40" customFormat="1" x14ac:dyDescent="0.35">
      <c r="D1939" s="56"/>
    </row>
    <row r="1940" spans="4:4" s="40" customFormat="1" x14ac:dyDescent="0.35">
      <c r="D1940" s="56"/>
    </row>
    <row r="1941" spans="4:4" s="40" customFormat="1" x14ac:dyDescent="0.35">
      <c r="D1941" s="56"/>
    </row>
    <row r="1942" spans="4:4" s="40" customFormat="1" x14ac:dyDescent="0.35">
      <c r="D1942" s="56"/>
    </row>
    <row r="1943" spans="4:4" s="40" customFormat="1" x14ac:dyDescent="0.35">
      <c r="D1943" s="56"/>
    </row>
    <row r="1944" spans="4:4" s="40" customFormat="1" x14ac:dyDescent="0.35">
      <c r="D1944" s="56"/>
    </row>
    <row r="1945" spans="4:4" s="40" customFormat="1" x14ac:dyDescent="0.35">
      <c r="D1945" s="56"/>
    </row>
    <row r="1946" spans="4:4" s="40" customFormat="1" x14ac:dyDescent="0.35">
      <c r="D1946" s="56"/>
    </row>
    <row r="1947" spans="4:4" s="40" customFormat="1" x14ac:dyDescent="0.35">
      <c r="D1947" s="56"/>
    </row>
    <row r="1948" spans="4:4" s="40" customFormat="1" x14ac:dyDescent="0.35">
      <c r="D1948" s="56"/>
    </row>
    <row r="1949" spans="4:4" s="40" customFormat="1" x14ac:dyDescent="0.35">
      <c r="D1949" s="56"/>
    </row>
    <row r="1950" spans="4:4" s="40" customFormat="1" x14ac:dyDescent="0.35">
      <c r="D1950" s="56"/>
    </row>
    <row r="1951" spans="4:4" s="40" customFormat="1" x14ac:dyDescent="0.35">
      <c r="D1951" s="56"/>
    </row>
    <row r="1952" spans="4:4" s="40" customFormat="1" x14ac:dyDescent="0.35">
      <c r="D1952" s="56"/>
    </row>
    <row r="1953" spans="4:4" s="40" customFormat="1" x14ac:dyDescent="0.35">
      <c r="D1953" s="56"/>
    </row>
    <row r="1954" spans="4:4" s="40" customFormat="1" x14ac:dyDescent="0.35">
      <c r="D1954" s="56"/>
    </row>
    <row r="1955" spans="4:4" s="40" customFormat="1" x14ac:dyDescent="0.35">
      <c r="D1955" s="56"/>
    </row>
    <row r="1956" spans="4:4" s="40" customFormat="1" x14ac:dyDescent="0.35">
      <c r="D1956" s="56"/>
    </row>
    <row r="1957" spans="4:4" s="40" customFormat="1" x14ac:dyDescent="0.35">
      <c r="D1957" s="56"/>
    </row>
    <row r="1958" spans="4:4" s="40" customFormat="1" x14ac:dyDescent="0.35">
      <c r="D1958" s="56"/>
    </row>
    <row r="1959" spans="4:4" s="40" customFormat="1" x14ac:dyDescent="0.35">
      <c r="D1959" s="56"/>
    </row>
    <row r="1960" spans="4:4" s="40" customFormat="1" x14ac:dyDescent="0.35">
      <c r="D1960" s="56"/>
    </row>
    <row r="1961" spans="4:4" s="40" customFormat="1" x14ac:dyDescent="0.35">
      <c r="D1961" s="56"/>
    </row>
    <row r="1962" spans="4:4" s="40" customFormat="1" x14ac:dyDescent="0.35">
      <c r="D1962" s="56"/>
    </row>
    <row r="1963" spans="4:4" s="40" customFormat="1" x14ac:dyDescent="0.35">
      <c r="D1963" s="56"/>
    </row>
    <row r="1964" spans="4:4" s="40" customFormat="1" x14ac:dyDescent="0.35">
      <c r="D1964" s="56"/>
    </row>
    <row r="1965" spans="4:4" s="40" customFormat="1" x14ac:dyDescent="0.35">
      <c r="D1965" s="56"/>
    </row>
    <row r="1966" spans="4:4" s="40" customFormat="1" x14ac:dyDescent="0.35">
      <c r="D1966" s="56"/>
    </row>
    <row r="1967" spans="4:4" s="40" customFormat="1" x14ac:dyDescent="0.35">
      <c r="D1967" s="56"/>
    </row>
    <row r="1968" spans="4:4" s="40" customFormat="1" x14ac:dyDescent="0.35">
      <c r="D1968" s="56"/>
    </row>
    <row r="1969" spans="4:4" s="40" customFormat="1" x14ac:dyDescent="0.35">
      <c r="D1969" s="56"/>
    </row>
    <row r="1970" spans="4:4" s="40" customFormat="1" x14ac:dyDescent="0.35">
      <c r="D1970" s="56"/>
    </row>
    <row r="1971" spans="4:4" s="40" customFormat="1" x14ac:dyDescent="0.35">
      <c r="D1971" s="56"/>
    </row>
    <row r="1972" spans="4:4" s="40" customFormat="1" x14ac:dyDescent="0.35">
      <c r="D1972" s="56"/>
    </row>
    <row r="1973" spans="4:4" s="40" customFormat="1" x14ac:dyDescent="0.35">
      <c r="D1973" s="56"/>
    </row>
    <row r="1974" spans="4:4" s="40" customFormat="1" x14ac:dyDescent="0.35">
      <c r="D1974" s="56"/>
    </row>
    <row r="1975" spans="4:4" s="40" customFormat="1" x14ac:dyDescent="0.35">
      <c r="D1975" s="56"/>
    </row>
    <row r="1976" spans="4:4" s="40" customFormat="1" x14ac:dyDescent="0.35">
      <c r="D1976" s="56"/>
    </row>
    <row r="1977" spans="4:4" s="40" customFormat="1" x14ac:dyDescent="0.35">
      <c r="D1977" s="56"/>
    </row>
    <row r="1978" spans="4:4" s="40" customFormat="1" x14ac:dyDescent="0.35">
      <c r="D1978" s="56"/>
    </row>
    <row r="1979" spans="4:4" s="40" customFormat="1" x14ac:dyDescent="0.35">
      <c r="D1979" s="56"/>
    </row>
    <row r="1980" spans="4:4" s="40" customFormat="1" x14ac:dyDescent="0.35">
      <c r="D1980" s="56"/>
    </row>
    <row r="1981" spans="4:4" s="40" customFormat="1" x14ac:dyDescent="0.35">
      <c r="D1981" s="56"/>
    </row>
    <row r="1982" spans="4:4" s="40" customFormat="1" x14ac:dyDescent="0.35">
      <c r="D1982" s="56"/>
    </row>
    <row r="1983" spans="4:4" s="40" customFormat="1" x14ac:dyDescent="0.35">
      <c r="D1983" s="56"/>
    </row>
    <row r="1984" spans="4:4" s="40" customFormat="1" x14ac:dyDescent="0.35">
      <c r="D1984" s="56"/>
    </row>
    <row r="1985" spans="4:4" s="40" customFormat="1" x14ac:dyDescent="0.35">
      <c r="D1985" s="56"/>
    </row>
    <row r="1986" spans="4:4" s="40" customFormat="1" x14ac:dyDescent="0.35">
      <c r="D1986" s="56"/>
    </row>
    <row r="1987" spans="4:4" s="40" customFormat="1" x14ac:dyDescent="0.35">
      <c r="D1987" s="56"/>
    </row>
    <row r="1988" spans="4:4" s="40" customFormat="1" x14ac:dyDescent="0.35">
      <c r="D1988" s="56"/>
    </row>
    <row r="1989" spans="4:4" s="40" customFormat="1" x14ac:dyDescent="0.35">
      <c r="D1989" s="56"/>
    </row>
    <row r="1990" spans="4:4" s="40" customFormat="1" x14ac:dyDescent="0.35">
      <c r="D1990" s="56"/>
    </row>
    <row r="1991" spans="4:4" s="40" customFormat="1" x14ac:dyDescent="0.35">
      <c r="D1991" s="56"/>
    </row>
    <row r="1992" spans="4:4" s="40" customFormat="1" x14ac:dyDescent="0.35">
      <c r="D1992" s="56"/>
    </row>
    <row r="1993" spans="4:4" s="40" customFormat="1" x14ac:dyDescent="0.35">
      <c r="D1993" s="56"/>
    </row>
    <row r="1994" spans="4:4" s="40" customFormat="1" x14ac:dyDescent="0.35">
      <c r="D1994" s="56"/>
    </row>
    <row r="1995" spans="4:4" s="40" customFormat="1" x14ac:dyDescent="0.35">
      <c r="D1995" s="56"/>
    </row>
    <row r="1996" spans="4:4" s="40" customFormat="1" x14ac:dyDescent="0.35">
      <c r="D1996" s="56"/>
    </row>
    <row r="1997" spans="4:4" s="40" customFormat="1" x14ac:dyDescent="0.35">
      <c r="D1997" s="56"/>
    </row>
    <row r="1998" spans="4:4" s="40" customFormat="1" x14ac:dyDescent="0.35">
      <c r="D1998" s="56"/>
    </row>
    <row r="1999" spans="4:4" s="40" customFormat="1" x14ac:dyDescent="0.35">
      <c r="D1999" s="56"/>
    </row>
    <row r="2000" spans="4:4" s="40" customFormat="1" x14ac:dyDescent="0.35">
      <c r="D2000" s="56"/>
    </row>
    <row r="2001" spans="4:4" s="40" customFormat="1" x14ac:dyDescent="0.35">
      <c r="D2001" s="56"/>
    </row>
    <row r="2002" spans="4:4" s="40" customFormat="1" x14ac:dyDescent="0.35">
      <c r="D2002" s="56"/>
    </row>
    <row r="2003" spans="4:4" s="40" customFormat="1" x14ac:dyDescent="0.35">
      <c r="D2003" s="56"/>
    </row>
    <row r="2004" spans="4:4" s="40" customFormat="1" x14ac:dyDescent="0.35">
      <c r="D2004" s="56"/>
    </row>
    <row r="2005" spans="4:4" s="40" customFormat="1" x14ac:dyDescent="0.35">
      <c r="D2005" s="56"/>
    </row>
    <row r="2006" spans="4:4" s="40" customFormat="1" x14ac:dyDescent="0.35">
      <c r="D2006" s="56"/>
    </row>
    <row r="2007" spans="4:4" s="40" customFormat="1" x14ac:dyDescent="0.35">
      <c r="D2007" s="56"/>
    </row>
    <row r="2008" spans="4:4" s="40" customFormat="1" x14ac:dyDescent="0.35">
      <c r="D2008" s="56"/>
    </row>
    <row r="2009" spans="4:4" s="40" customFormat="1" x14ac:dyDescent="0.35">
      <c r="D2009" s="56"/>
    </row>
    <row r="2010" spans="4:4" s="40" customFormat="1" x14ac:dyDescent="0.35">
      <c r="D2010" s="56"/>
    </row>
    <row r="2011" spans="4:4" s="40" customFormat="1" x14ac:dyDescent="0.35">
      <c r="D2011" s="56"/>
    </row>
    <row r="2012" spans="4:4" s="40" customFormat="1" x14ac:dyDescent="0.35">
      <c r="D2012" s="56"/>
    </row>
    <row r="2013" spans="4:4" s="40" customFormat="1" x14ac:dyDescent="0.35">
      <c r="D2013" s="56"/>
    </row>
    <row r="2014" spans="4:4" s="40" customFormat="1" x14ac:dyDescent="0.35">
      <c r="D2014" s="56"/>
    </row>
    <row r="2015" spans="4:4" s="40" customFormat="1" x14ac:dyDescent="0.35">
      <c r="D2015" s="56"/>
    </row>
    <row r="2016" spans="4:4" s="40" customFormat="1" x14ac:dyDescent="0.35">
      <c r="D2016" s="56"/>
    </row>
    <row r="2017" spans="4:4" s="40" customFormat="1" x14ac:dyDescent="0.35">
      <c r="D2017" s="56"/>
    </row>
    <row r="2018" spans="4:4" s="40" customFormat="1" x14ac:dyDescent="0.35">
      <c r="D2018" s="56"/>
    </row>
    <row r="2019" spans="4:4" s="40" customFormat="1" x14ac:dyDescent="0.35">
      <c r="D2019" s="56"/>
    </row>
    <row r="2020" spans="4:4" s="40" customFormat="1" x14ac:dyDescent="0.35">
      <c r="D2020" s="56"/>
    </row>
    <row r="2021" spans="4:4" s="40" customFormat="1" x14ac:dyDescent="0.35">
      <c r="D2021" s="56"/>
    </row>
    <row r="2022" spans="4:4" s="40" customFormat="1" x14ac:dyDescent="0.35">
      <c r="D2022" s="56"/>
    </row>
    <row r="2023" spans="4:4" s="40" customFormat="1" x14ac:dyDescent="0.35">
      <c r="D2023" s="56"/>
    </row>
    <row r="2024" spans="4:4" s="40" customFormat="1" x14ac:dyDescent="0.35">
      <c r="D2024" s="56"/>
    </row>
    <row r="2025" spans="4:4" s="40" customFormat="1" x14ac:dyDescent="0.35">
      <c r="D2025" s="56"/>
    </row>
    <row r="2026" spans="4:4" s="40" customFormat="1" x14ac:dyDescent="0.35">
      <c r="D2026" s="56"/>
    </row>
    <row r="2027" spans="4:4" s="40" customFormat="1" x14ac:dyDescent="0.35">
      <c r="D2027" s="56"/>
    </row>
    <row r="2028" spans="4:4" s="40" customFormat="1" x14ac:dyDescent="0.35">
      <c r="D2028" s="56"/>
    </row>
    <row r="2029" spans="4:4" s="40" customFormat="1" x14ac:dyDescent="0.35">
      <c r="D2029" s="56"/>
    </row>
    <row r="2030" spans="4:4" s="40" customFormat="1" x14ac:dyDescent="0.35">
      <c r="D2030" s="56"/>
    </row>
    <row r="2031" spans="4:4" s="40" customFormat="1" x14ac:dyDescent="0.35">
      <c r="D2031" s="56"/>
    </row>
    <row r="2032" spans="4:4" s="40" customFormat="1" x14ac:dyDescent="0.35">
      <c r="D2032" s="56"/>
    </row>
    <row r="2033" spans="4:4" s="40" customFormat="1" x14ac:dyDescent="0.35">
      <c r="D2033" s="56"/>
    </row>
    <row r="2034" spans="4:4" s="40" customFormat="1" x14ac:dyDescent="0.35">
      <c r="D2034" s="56"/>
    </row>
    <row r="2035" spans="4:4" s="40" customFormat="1" x14ac:dyDescent="0.35">
      <c r="D2035" s="56"/>
    </row>
    <row r="2036" spans="4:4" s="40" customFormat="1" x14ac:dyDescent="0.35">
      <c r="D2036" s="56"/>
    </row>
    <row r="2037" spans="4:4" s="40" customFormat="1" x14ac:dyDescent="0.35">
      <c r="D2037" s="56"/>
    </row>
    <row r="2038" spans="4:4" s="40" customFormat="1" x14ac:dyDescent="0.35">
      <c r="D2038" s="56"/>
    </row>
    <row r="2039" spans="4:4" s="40" customFormat="1" x14ac:dyDescent="0.35">
      <c r="D2039" s="56"/>
    </row>
    <row r="2040" spans="4:4" s="40" customFormat="1" x14ac:dyDescent="0.35">
      <c r="D2040" s="56"/>
    </row>
    <row r="2041" spans="4:4" s="40" customFormat="1" x14ac:dyDescent="0.35">
      <c r="D2041" s="56"/>
    </row>
    <row r="2042" spans="4:4" s="40" customFormat="1" x14ac:dyDescent="0.35">
      <c r="D2042" s="56"/>
    </row>
    <row r="2043" spans="4:4" s="40" customFormat="1" x14ac:dyDescent="0.35">
      <c r="D2043" s="56"/>
    </row>
    <row r="2044" spans="4:4" s="40" customFormat="1" x14ac:dyDescent="0.35">
      <c r="D2044" s="56"/>
    </row>
    <row r="2045" spans="4:4" s="40" customFormat="1" x14ac:dyDescent="0.35">
      <c r="D2045" s="56"/>
    </row>
    <row r="2046" spans="4:4" s="40" customFormat="1" x14ac:dyDescent="0.35">
      <c r="D2046" s="56"/>
    </row>
    <row r="2047" spans="4:4" s="40" customFormat="1" x14ac:dyDescent="0.35">
      <c r="D2047" s="56"/>
    </row>
    <row r="2048" spans="4:4" s="40" customFormat="1" x14ac:dyDescent="0.35">
      <c r="D2048" s="56"/>
    </row>
    <row r="2049" spans="4:4" s="40" customFormat="1" x14ac:dyDescent="0.35">
      <c r="D2049" s="56"/>
    </row>
    <row r="2050" spans="4:4" s="40" customFormat="1" x14ac:dyDescent="0.35">
      <c r="D2050" s="56"/>
    </row>
    <row r="2051" spans="4:4" s="40" customFormat="1" x14ac:dyDescent="0.35">
      <c r="D2051" s="56"/>
    </row>
    <row r="2052" spans="4:4" s="40" customFormat="1" x14ac:dyDescent="0.35">
      <c r="D2052" s="56"/>
    </row>
    <row r="2053" spans="4:4" s="40" customFormat="1" x14ac:dyDescent="0.35">
      <c r="D2053" s="56"/>
    </row>
    <row r="2054" spans="4:4" s="40" customFormat="1" x14ac:dyDescent="0.35">
      <c r="D2054" s="56"/>
    </row>
    <row r="2055" spans="4:4" s="40" customFormat="1" x14ac:dyDescent="0.35">
      <c r="D2055" s="56"/>
    </row>
    <row r="2056" spans="4:4" s="40" customFormat="1" x14ac:dyDescent="0.35">
      <c r="D2056" s="56"/>
    </row>
    <row r="2057" spans="4:4" s="40" customFormat="1" x14ac:dyDescent="0.35">
      <c r="D2057" s="56"/>
    </row>
    <row r="2058" spans="4:4" s="40" customFormat="1" x14ac:dyDescent="0.35">
      <c r="D2058" s="56"/>
    </row>
    <row r="2059" spans="4:4" s="40" customFormat="1" x14ac:dyDescent="0.35">
      <c r="D2059" s="56"/>
    </row>
    <row r="2060" spans="4:4" s="40" customFormat="1" x14ac:dyDescent="0.35">
      <c r="D2060" s="56"/>
    </row>
    <row r="2061" spans="4:4" s="40" customFormat="1" x14ac:dyDescent="0.35">
      <c r="D2061" s="56"/>
    </row>
    <row r="2062" spans="4:4" s="40" customFormat="1" x14ac:dyDescent="0.35">
      <c r="D2062" s="56"/>
    </row>
    <row r="2063" spans="4:4" s="40" customFormat="1" x14ac:dyDescent="0.35">
      <c r="D2063" s="56"/>
    </row>
    <row r="2064" spans="4:4" s="40" customFormat="1" x14ac:dyDescent="0.35">
      <c r="D2064" s="56"/>
    </row>
    <row r="2065" spans="4:4" s="40" customFormat="1" x14ac:dyDescent="0.35">
      <c r="D2065" s="56"/>
    </row>
    <row r="2066" spans="4:4" s="40" customFormat="1" x14ac:dyDescent="0.35">
      <c r="D2066" s="56"/>
    </row>
    <row r="2067" spans="4:4" s="40" customFormat="1" x14ac:dyDescent="0.35">
      <c r="D2067" s="56"/>
    </row>
    <row r="2068" spans="4:4" s="40" customFormat="1" x14ac:dyDescent="0.35">
      <c r="D2068" s="56"/>
    </row>
    <row r="2069" spans="4:4" s="40" customFormat="1" x14ac:dyDescent="0.35">
      <c r="D2069" s="56"/>
    </row>
    <row r="2070" spans="4:4" s="40" customFormat="1" x14ac:dyDescent="0.35">
      <c r="D2070" s="56"/>
    </row>
    <row r="2071" spans="4:4" s="40" customFormat="1" x14ac:dyDescent="0.35">
      <c r="D2071" s="56"/>
    </row>
    <row r="2072" spans="4:4" s="40" customFormat="1" x14ac:dyDescent="0.35">
      <c r="D2072" s="56"/>
    </row>
    <row r="2073" spans="4:4" s="40" customFormat="1" x14ac:dyDescent="0.35">
      <c r="D2073" s="56"/>
    </row>
    <row r="2074" spans="4:4" s="40" customFormat="1" x14ac:dyDescent="0.35">
      <c r="D2074" s="56"/>
    </row>
    <row r="2075" spans="4:4" s="40" customFormat="1" x14ac:dyDescent="0.35">
      <c r="D2075" s="56"/>
    </row>
    <row r="2076" spans="4:4" s="40" customFormat="1" x14ac:dyDescent="0.35">
      <c r="D2076" s="56"/>
    </row>
    <row r="2077" spans="4:4" s="40" customFormat="1" x14ac:dyDescent="0.35">
      <c r="D2077" s="56"/>
    </row>
    <row r="2078" spans="4:4" s="40" customFormat="1" x14ac:dyDescent="0.35">
      <c r="D2078" s="56"/>
    </row>
    <row r="2079" spans="4:4" s="40" customFormat="1" x14ac:dyDescent="0.35">
      <c r="D2079" s="56"/>
    </row>
    <row r="2080" spans="4:4" s="40" customFormat="1" x14ac:dyDescent="0.35">
      <c r="D2080" s="56"/>
    </row>
    <row r="2081" spans="4:4" s="40" customFormat="1" x14ac:dyDescent="0.35">
      <c r="D2081" s="56"/>
    </row>
    <row r="2082" spans="4:4" s="40" customFormat="1" x14ac:dyDescent="0.35">
      <c r="D2082" s="56"/>
    </row>
    <row r="2083" spans="4:4" s="40" customFormat="1" x14ac:dyDescent="0.35">
      <c r="D2083" s="56"/>
    </row>
    <row r="2084" spans="4:4" s="40" customFormat="1" x14ac:dyDescent="0.35">
      <c r="D2084" s="56"/>
    </row>
    <row r="2085" spans="4:4" s="40" customFormat="1" x14ac:dyDescent="0.35">
      <c r="D2085" s="56"/>
    </row>
    <row r="2086" spans="4:4" s="40" customFormat="1" x14ac:dyDescent="0.35">
      <c r="D2086" s="56"/>
    </row>
    <row r="2087" spans="4:4" s="40" customFormat="1" x14ac:dyDescent="0.35">
      <c r="D2087" s="56"/>
    </row>
    <row r="2088" spans="4:4" s="40" customFormat="1" x14ac:dyDescent="0.35">
      <c r="D2088" s="56"/>
    </row>
    <row r="2089" spans="4:4" s="40" customFormat="1" x14ac:dyDescent="0.35">
      <c r="D2089" s="56"/>
    </row>
    <row r="2090" spans="4:4" s="40" customFormat="1" x14ac:dyDescent="0.35">
      <c r="D2090" s="56"/>
    </row>
    <row r="2091" spans="4:4" s="40" customFormat="1" x14ac:dyDescent="0.35">
      <c r="D2091" s="56"/>
    </row>
    <row r="2092" spans="4:4" s="40" customFormat="1" x14ac:dyDescent="0.35">
      <c r="D2092" s="56"/>
    </row>
    <row r="2093" spans="4:4" s="40" customFormat="1" x14ac:dyDescent="0.35">
      <c r="D2093" s="56"/>
    </row>
    <row r="2094" spans="4:4" s="40" customFormat="1" x14ac:dyDescent="0.35">
      <c r="D2094" s="56"/>
    </row>
    <row r="2095" spans="4:4" s="40" customFormat="1" x14ac:dyDescent="0.35">
      <c r="D2095" s="56"/>
    </row>
    <row r="2096" spans="4:4" s="40" customFormat="1" x14ac:dyDescent="0.35">
      <c r="D2096" s="56"/>
    </row>
    <row r="2097" spans="4:4" s="40" customFormat="1" x14ac:dyDescent="0.35">
      <c r="D2097" s="56"/>
    </row>
    <row r="2098" spans="4:4" s="40" customFormat="1" x14ac:dyDescent="0.35">
      <c r="D2098" s="56"/>
    </row>
    <row r="2099" spans="4:4" s="40" customFormat="1" x14ac:dyDescent="0.35">
      <c r="D2099" s="56"/>
    </row>
    <row r="2100" spans="4:4" s="40" customFormat="1" x14ac:dyDescent="0.35">
      <c r="D2100" s="56"/>
    </row>
    <row r="2101" spans="4:4" s="40" customFormat="1" x14ac:dyDescent="0.35">
      <c r="D2101" s="56"/>
    </row>
    <row r="2102" spans="4:4" s="40" customFormat="1" x14ac:dyDescent="0.35">
      <c r="D2102" s="56"/>
    </row>
    <row r="2103" spans="4:4" s="40" customFormat="1" x14ac:dyDescent="0.35">
      <c r="D2103" s="56"/>
    </row>
    <row r="2104" spans="4:4" s="40" customFormat="1" x14ac:dyDescent="0.35">
      <c r="D2104" s="56"/>
    </row>
    <row r="2105" spans="4:4" s="40" customFormat="1" x14ac:dyDescent="0.35">
      <c r="D2105" s="56"/>
    </row>
    <row r="2106" spans="4:4" s="40" customFormat="1" x14ac:dyDescent="0.35">
      <c r="D2106" s="56"/>
    </row>
    <row r="2107" spans="4:4" s="40" customFormat="1" x14ac:dyDescent="0.35">
      <c r="D2107" s="56"/>
    </row>
    <row r="2108" spans="4:4" s="40" customFormat="1" x14ac:dyDescent="0.35">
      <c r="D2108" s="56"/>
    </row>
    <row r="2109" spans="4:4" s="40" customFormat="1" x14ac:dyDescent="0.35">
      <c r="D2109" s="56"/>
    </row>
    <row r="2110" spans="4:4" s="40" customFormat="1" x14ac:dyDescent="0.35">
      <c r="D2110" s="56"/>
    </row>
    <row r="2111" spans="4:4" s="40" customFormat="1" x14ac:dyDescent="0.35">
      <c r="D2111" s="56"/>
    </row>
    <row r="2112" spans="4:4" s="40" customFormat="1" x14ac:dyDescent="0.35">
      <c r="D2112" s="56"/>
    </row>
    <row r="2113" spans="4:4" s="40" customFormat="1" x14ac:dyDescent="0.35">
      <c r="D2113" s="56"/>
    </row>
    <row r="2114" spans="4:4" s="40" customFormat="1" x14ac:dyDescent="0.35">
      <c r="D2114" s="56"/>
    </row>
    <row r="2115" spans="4:4" s="40" customFormat="1" x14ac:dyDescent="0.35">
      <c r="D2115" s="56"/>
    </row>
    <row r="2116" spans="4:4" s="40" customFormat="1" x14ac:dyDescent="0.35">
      <c r="D2116" s="56"/>
    </row>
    <row r="2117" spans="4:4" s="40" customFormat="1" x14ac:dyDescent="0.35">
      <c r="D2117" s="56"/>
    </row>
    <row r="2118" spans="4:4" s="40" customFormat="1" x14ac:dyDescent="0.35">
      <c r="D2118" s="56"/>
    </row>
    <row r="2119" spans="4:4" s="40" customFormat="1" x14ac:dyDescent="0.35">
      <c r="D2119" s="56"/>
    </row>
    <row r="2120" spans="4:4" s="40" customFormat="1" x14ac:dyDescent="0.35">
      <c r="D2120" s="56"/>
    </row>
    <row r="2121" spans="4:4" s="40" customFormat="1" x14ac:dyDescent="0.35">
      <c r="D2121" s="56"/>
    </row>
    <row r="2122" spans="4:4" s="40" customFormat="1" x14ac:dyDescent="0.35">
      <c r="D2122" s="56"/>
    </row>
    <row r="2123" spans="4:4" s="40" customFormat="1" x14ac:dyDescent="0.35">
      <c r="D2123" s="56"/>
    </row>
    <row r="2124" spans="4:4" s="40" customFormat="1" x14ac:dyDescent="0.35">
      <c r="D2124" s="56"/>
    </row>
    <row r="2125" spans="4:4" s="40" customFormat="1" x14ac:dyDescent="0.35">
      <c r="D2125" s="56"/>
    </row>
    <row r="2126" spans="4:4" s="40" customFormat="1" x14ac:dyDescent="0.35">
      <c r="D2126" s="56"/>
    </row>
    <row r="2127" spans="4:4" s="40" customFormat="1" x14ac:dyDescent="0.35">
      <c r="D2127" s="56"/>
    </row>
    <row r="2128" spans="4:4" s="40" customFormat="1" x14ac:dyDescent="0.35">
      <c r="D2128" s="56"/>
    </row>
    <row r="2129" spans="4:4" s="40" customFormat="1" x14ac:dyDescent="0.35">
      <c r="D2129" s="56"/>
    </row>
    <row r="2130" spans="4:4" s="40" customFormat="1" x14ac:dyDescent="0.35">
      <c r="D2130" s="56"/>
    </row>
    <row r="2131" spans="4:4" s="40" customFormat="1" x14ac:dyDescent="0.35">
      <c r="D2131" s="56"/>
    </row>
    <row r="2132" spans="4:4" s="40" customFormat="1" x14ac:dyDescent="0.35">
      <c r="D2132" s="56"/>
    </row>
    <row r="2133" spans="4:4" s="40" customFormat="1" x14ac:dyDescent="0.35">
      <c r="D2133" s="56"/>
    </row>
    <row r="2134" spans="4:4" s="40" customFormat="1" x14ac:dyDescent="0.35">
      <c r="D2134" s="56"/>
    </row>
    <row r="2135" spans="4:4" s="40" customFormat="1" x14ac:dyDescent="0.35">
      <c r="D2135" s="56"/>
    </row>
    <row r="2136" spans="4:4" s="40" customFormat="1" x14ac:dyDescent="0.35">
      <c r="D2136" s="56"/>
    </row>
    <row r="2137" spans="4:4" s="40" customFormat="1" x14ac:dyDescent="0.35">
      <c r="D2137" s="56"/>
    </row>
    <row r="2138" spans="4:4" s="40" customFormat="1" x14ac:dyDescent="0.35">
      <c r="D2138" s="56"/>
    </row>
    <row r="2139" spans="4:4" s="40" customFormat="1" x14ac:dyDescent="0.35">
      <c r="D2139" s="56"/>
    </row>
    <row r="2140" spans="4:4" s="40" customFormat="1" x14ac:dyDescent="0.35">
      <c r="D2140" s="56"/>
    </row>
    <row r="2141" spans="4:4" s="40" customFormat="1" x14ac:dyDescent="0.35">
      <c r="D2141" s="56"/>
    </row>
    <row r="2142" spans="4:4" s="40" customFormat="1" x14ac:dyDescent="0.35">
      <c r="D2142" s="56"/>
    </row>
    <row r="2143" spans="4:4" s="40" customFormat="1" x14ac:dyDescent="0.35">
      <c r="D2143" s="56"/>
    </row>
    <row r="2144" spans="4:4" s="40" customFormat="1" x14ac:dyDescent="0.35">
      <c r="D2144" s="56"/>
    </row>
    <row r="2145" spans="4:4" s="40" customFormat="1" x14ac:dyDescent="0.35">
      <c r="D2145" s="56"/>
    </row>
    <row r="2146" spans="4:4" s="40" customFormat="1" x14ac:dyDescent="0.35">
      <c r="D2146" s="56"/>
    </row>
    <row r="2147" spans="4:4" s="40" customFormat="1" x14ac:dyDescent="0.35">
      <c r="D2147" s="56"/>
    </row>
    <row r="2148" spans="4:4" s="40" customFormat="1" x14ac:dyDescent="0.35">
      <c r="D2148" s="56"/>
    </row>
    <row r="2149" spans="4:4" s="40" customFormat="1" x14ac:dyDescent="0.35">
      <c r="D2149" s="56"/>
    </row>
    <row r="2150" spans="4:4" s="40" customFormat="1" x14ac:dyDescent="0.35">
      <c r="D2150" s="56"/>
    </row>
    <row r="2151" spans="4:4" s="40" customFormat="1" x14ac:dyDescent="0.35">
      <c r="D2151" s="56"/>
    </row>
    <row r="2152" spans="4:4" s="40" customFormat="1" x14ac:dyDescent="0.35">
      <c r="D2152" s="56"/>
    </row>
    <row r="2153" spans="4:4" s="40" customFormat="1" x14ac:dyDescent="0.35">
      <c r="D2153" s="56"/>
    </row>
    <row r="2154" spans="4:4" s="40" customFormat="1" x14ac:dyDescent="0.35">
      <c r="D2154" s="56"/>
    </row>
    <row r="2155" spans="4:4" s="40" customFormat="1" x14ac:dyDescent="0.35">
      <c r="D2155" s="56"/>
    </row>
    <row r="2156" spans="4:4" s="40" customFormat="1" x14ac:dyDescent="0.35">
      <c r="D2156" s="56"/>
    </row>
    <row r="2157" spans="4:4" s="40" customFormat="1" x14ac:dyDescent="0.35">
      <c r="D2157" s="56"/>
    </row>
    <row r="2158" spans="4:4" s="40" customFormat="1" x14ac:dyDescent="0.35">
      <c r="D2158" s="56"/>
    </row>
    <row r="2159" spans="4:4" s="40" customFormat="1" x14ac:dyDescent="0.35">
      <c r="D2159" s="56"/>
    </row>
    <row r="2160" spans="4:4" s="40" customFormat="1" x14ac:dyDescent="0.35">
      <c r="D2160" s="56"/>
    </row>
    <row r="2161" spans="4:4" s="40" customFormat="1" x14ac:dyDescent="0.35">
      <c r="D2161" s="56"/>
    </row>
    <row r="2162" spans="4:4" s="40" customFormat="1" x14ac:dyDescent="0.35">
      <c r="D2162" s="56"/>
    </row>
    <row r="2163" spans="4:4" s="40" customFormat="1" x14ac:dyDescent="0.35">
      <c r="D2163" s="56"/>
    </row>
    <row r="2164" spans="4:4" s="40" customFormat="1" x14ac:dyDescent="0.35">
      <c r="D2164" s="56"/>
    </row>
    <row r="2165" spans="4:4" s="40" customFormat="1" x14ac:dyDescent="0.35">
      <c r="D2165" s="56"/>
    </row>
    <row r="2166" spans="4:4" s="40" customFormat="1" x14ac:dyDescent="0.35">
      <c r="D2166" s="56"/>
    </row>
    <row r="2167" spans="4:4" s="40" customFormat="1" x14ac:dyDescent="0.35">
      <c r="D2167" s="56"/>
    </row>
    <row r="2168" spans="4:4" s="40" customFormat="1" x14ac:dyDescent="0.35">
      <c r="D2168" s="56"/>
    </row>
    <row r="2169" spans="4:4" s="40" customFormat="1" x14ac:dyDescent="0.35">
      <c r="D2169" s="56"/>
    </row>
    <row r="2170" spans="4:4" s="40" customFormat="1" x14ac:dyDescent="0.35">
      <c r="D2170" s="56"/>
    </row>
    <row r="2171" spans="4:4" s="40" customFormat="1" x14ac:dyDescent="0.35">
      <c r="D2171" s="56"/>
    </row>
    <row r="2172" spans="4:4" s="40" customFormat="1" x14ac:dyDescent="0.35">
      <c r="D2172" s="56"/>
    </row>
    <row r="2173" spans="4:4" s="40" customFormat="1" x14ac:dyDescent="0.35">
      <c r="D2173" s="56"/>
    </row>
    <row r="2174" spans="4:4" s="40" customFormat="1" x14ac:dyDescent="0.35">
      <c r="D2174" s="56"/>
    </row>
    <row r="2175" spans="4:4" s="40" customFormat="1" x14ac:dyDescent="0.35">
      <c r="D2175" s="56"/>
    </row>
    <row r="2176" spans="4:4" s="40" customFormat="1" x14ac:dyDescent="0.35">
      <c r="D2176" s="56"/>
    </row>
    <row r="2177" spans="4:4" s="40" customFormat="1" x14ac:dyDescent="0.35">
      <c r="D2177" s="56"/>
    </row>
    <row r="2178" spans="4:4" s="40" customFormat="1" x14ac:dyDescent="0.35">
      <c r="D2178" s="56"/>
    </row>
    <row r="2179" spans="4:4" s="40" customFormat="1" x14ac:dyDescent="0.35">
      <c r="D2179" s="56"/>
    </row>
    <row r="2180" spans="4:4" s="40" customFormat="1" x14ac:dyDescent="0.35">
      <c r="D2180" s="56"/>
    </row>
    <row r="2181" spans="4:4" s="40" customFormat="1" x14ac:dyDescent="0.35">
      <c r="D2181" s="56"/>
    </row>
    <row r="2182" spans="4:4" s="40" customFormat="1" x14ac:dyDescent="0.35">
      <c r="D2182" s="56"/>
    </row>
    <row r="2183" spans="4:4" s="40" customFormat="1" x14ac:dyDescent="0.35">
      <c r="D2183" s="56"/>
    </row>
    <row r="2184" spans="4:4" s="40" customFormat="1" x14ac:dyDescent="0.35">
      <c r="D2184" s="56"/>
    </row>
    <row r="2185" spans="4:4" s="40" customFormat="1" x14ac:dyDescent="0.35">
      <c r="D2185" s="56"/>
    </row>
    <row r="2186" spans="4:4" s="40" customFormat="1" x14ac:dyDescent="0.35">
      <c r="D2186" s="56"/>
    </row>
    <row r="2187" spans="4:4" s="40" customFormat="1" x14ac:dyDescent="0.35">
      <c r="D2187" s="56"/>
    </row>
    <row r="2188" spans="4:4" s="40" customFormat="1" x14ac:dyDescent="0.35">
      <c r="D2188" s="56"/>
    </row>
    <row r="2189" spans="4:4" s="40" customFormat="1" x14ac:dyDescent="0.35">
      <c r="D2189" s="56"/>
    </row>
    <row r="2190" spans="4:4" s="40" customFormat="1" x14ac:dyDescent="0.35">
      <c r="D2190" s="56"/>
    </row>
    <row r="2191" spans="4:4" s="40" customFormat="1" x14ac:dyDescent="0.35">
      <c r="D2191" s="56"/>
    </row>
    <row r="2192" spans="4:4" s="40" customFormat="1" x14ac:dyDescent="0.35">
      <c r="D2192" s="56"/>
    </row>
    <row r="2193" spans="4:4" s="40" customFormat="1" x14ac:dyDescent="0.35">
      <c r="D2193" s="56"/>
    </row>
    <row r="2194" spans="4:4" s="40" customFormat="1" x14ac:dyDescent="0.35">
      <c r="D2194" s="56"/>
    </row>
    <row r="2195" spans="4:4" s="40" customFormat="1" x14ac:dyDescent="0.35">
      <c r="D2195" s="56"/>
    </row>
    <row r="2196" spans="4:4" s="40" customFormat="1" x14ac:dyDescent="0.35">
      <c r="D2196" s="56"/>
    </row>
    <row r="2197" spans="4:4" s="40" customFormat="1" x14ac:dyDescent="0.35">
      <c r="D2197" s="56"/>
    </row>
    <row r="2198" spans="4:4" s="40" customFormat="1" x14ac:dyDescent="0.35">
      <c r="D2198" s="56"/>
    </row>
    <row r="2199" spans="4:4" s="40" customFormat="1" x14ac:dyDescent="0.35">
      <c r="D2199" s="56"/>
    </row>
    <row r="2200" spans="4:4" s="40" customFormat="1" x14ac:dyDescent="0.35">
      <c r="D2200" s="56"/>
    </row>
    <row r="2201" spans="4:4" s="40" customFormat="1" x14ac:dyDescent="0.35">
      <c r="D2201" s="56"/>
    </row>
    <row r="2202" spans="4:4" s="40" customFormat="1" x14ac:dyDescent="0.35">
      <c r="D2202" s="56"/>
    </row>
    <row r="2203" spans="4:4" s="40" customFormat="1" x14ac:dyDescent="0.35">
      <c r="D2203" s="56"/>
    </row>
    <row r="2204" spans="4:4" s="40" customFormat="1" x14ac:dyDescent="0.35">
      <c r="D2204" s="56"/>
    </row>
    <row r="2205" spans="4:4" s="40" customFormat="1" x14ac:dyDescent="0.35">
      <c r="D2205" s="56"/>
    </row>
    <row r="2206" spans="4:4" s="40" customFormat="1" x14ac:dyDescent="0.35">
      <c r="D2206" s="56"/>
    </row>
    <row r="2207" spans="4:4" s="40" customFormat="1" x14ac:dyDescent="0.35">
      <c r="D2207" s="56"/>
    </row>
    <row r="2208" spans="4:4" s="40" customFormat="1" x14ac:dyDescent="0.35">
      <c r="D2208" s="56"/>
    </row>
    <row r="2209" spans="4:4" s="40" customFormat="1" x14ac:dyDescent="0.35">
      <c r="D2209" s="56"/>
    </row>
    <row r="2210" spans="4:4" s="40" customFormat="1" x14ac:dyDescent="0.35">
      <c r="D2210" s="56"/>
    </row>
    <row r="2211" spans="4:4" s="40" customFormat="1" x14ac:dyDescent="0.35">
      <c r="D2211" s="56"/>
    </row>
    <row r="2212" spans="4:4" s="40" customFormat="1" x14ac:dyDescent="0.35">
      <c r="D2212" s="56"/>
    </row>
    <row r="2213" spans="4:4" s="40" customFormat="1" x14ac:dyDescent="0.35">
      <c r="D2213" s="56"/>
    </row>
    <row r="2214" spans="4:4" s="40" customFormat="1" x14ac:dyDescent="0.35">
      <c r="D2214" s="56"/>
    </row>
    <row r="2215" spans="4:4" s="40" customFormat="1" x14ac:dyDescent="0.35">
      <c r="D2215" s="56"/>
    </row>
    <row r="2216" spans="4:4" s="40" customFormat="1" x14ac:dyDescent="0.35">
      <c r="D2216" s="56"/>
    </row>
    <row r="2217" spans="4:4" s="40" customFormat="1" x14ac:dyDescent="0.35">
      <c r="D2217" s="56"/>
    </row>
    <row r="2218" spans="4:4" s="40" customFormat="1" x14ac:dyDescent="0.35">
      <c r="D2218" s="56"/>
    </row>
    <row r="2219" spans="4:4" s="40" customFormat="1" x14ac:dyDescent="0.35">
      <c r="D2219" s="56"/>
    </row>
    <row r="2220" spans="4:4" s="40" customFormat="1" x14ac:dyDescent="0.35">
      <c r="D2220" s="56"/>
    </row>
    <row r="2221" spans="4:4" s="40" customFormat="1" x14ac:dyDescent="0.35">
      <c r="D2221" s="56"/>
    </row>
    <row r="2222" spans="4:4" s="40" customFormat="1" x14ac:dyDescent="0.35">
      <c r="D2222" s="56"/>
    </row>
    <row r="2223" spans="4:4" s="40" customFormat="1" x14ac:dyDescent="0.35">
      <c r="D2223" s="56"/>
    </row>
    <row r="2224" spans="4:4" s="40" customFormat="1" x14ac:dyDescent="0.35">
      <c r="D2224" s="56"/>
    </row>
    <row r="2225" spans="4:4" s="40" customFormat="1" x14ac:dyDescent="0.35">
      <c r="D2225" s="56"/>
    </row>
    <row r="2226" spans="4:4" s="40" customFormat="1" x14ac:dyDescent="0.35">
      <c r="D2226" s="56"/>
    </row>
    <row r="2227" spans="4:4" s="40" customFormat="1" x14ac:dyDescent="0.35">
      <c r="D2227" s="56"/>
    </row>
    <row r="2228" spans="4:4" s="40" customFormat="1" x14ac:dyDescent="0.35">
      <c r="D2228" s="56"/>
    </row>
    <row r="2229" spans="4:4" s="40" customFormat="1" x14ac:dyDescent="0.35">
      <c r="D2229" s="56"/>
    </row>
    <row r="2230" spans="4:4" s="40" customFormat="1" x14ac:dyDescent="0.35">
      <c r="D2230" s="56"/>
    </row>
    <row r="2231" spans="4:4" s="40" customFormat="1" x14ac:dyDescent="0.35">
      <c r="D2231" s="56"/>
    </row>
    <row r="2232" spans="4:4" s="40" customFormat="1" x14ac:dyDescent="0.35">
      <c r="D2232" s="56"/>
    </row>
    <row r="2233" spans="4:4" s="40" customFormat="1" x14ac:dyDescent="0.35">
      <c r="D2233" s="56"/>
    </row>
    <row r="2234" spans="4:4" s="40" customFormat="1" x14ac:dyDescent="0.35">
      <c r="D2234" s="56"/>
    </row>
    <row r="2235" spans="4:4" s="40" customFormat="1" x14ac:dyDescent="0.35">
      <c r="D2235" s="56"/>
    </row>
    <row r="2236" spans="4:4" s="40" customFormat="1" x14ac:dyDescent="0.35">
      <c r="D2236" s="56"/>
    </row>
    <row r="2237" spans="4:4" s="40" customFormat="1" x14ac:dyDescent="0.35">
      <c r="D2237" s="56"/>
    </row>
    <row r="2238" spans="4:4" s="40" customFormat="1" x14ac:dyDescent="0.35">
      <c r="D2238" s="56"/>
    </row>
    <row r="2239" spans="4:4" s="40" customFormat="1" x14ac:dyDescent="0.35">
      <c r="D2239" s="56"/>
    </row>
    <row r="2240" spans="4:4" s="40" customFormat="1" x14ac:dyDescent="0.35">
      <c r="D2240" s="56"/>
    </row>
    <row r="2241" spans="4:4" s="40" customFormat="1" x14ac:dyDescent="0.35">
      <c r="D2241" s="56"/>
    </row>
    <row r="2242" spans="4:4" s="40" customFormat="1" x14ac:dyDescent="0.35">
      <c r="D2242" s="56"/>
    </row>
    <row r="2243" spans="4:4" s="40" customFormat="1" x14ac:dyDescent="0.35">
      <c r="D2243" s="56"/>
    </row>
    <row r="2244" spans="4:4" s="40" customFormat="1" x14ac:dyDescent="0.35">
      <c r="D2244" s="56"/>
    </row>
    <row r="2245" spans="4:4" s="40" customFormat="1" x14ac:dyDescent="0.35">
      <c r="D2245" s="56"/>
    </row>
    <row r="2246" spans="4:4" s="40" customFormat="1" x14ac:dyDescent="0.35">
      <c r="D2246" s="56"/>
    </row>
    <row r="2247" spans="4:4" s="40" customFormat="1" x14ac:dyDescent="0.35">
      <c r="D2247" s="56"/>
    </row>
    <row r="2248" spans="4:4" s="40" customFormat="1" x14ac:dyDescent="0.35">
      <c r="D2248" s="56"/>
    </row>
    <row r="2249" spans="4:4" s="40" customFormat="1" x14ac:dyDescent="0.35">
      <c r="D2249" s="56"/>
    </row>
    <row r="2250" spans="4:4" s="40" customFormat="1" x14ac:dyDescent="0.35">
      <c r="D2250" s="56"/>
    </row>
    <row r="2251" spans="4:4" s="40" customFormat="1" x14ac:dyDescent="0.35">
      <c r="D2251" s="56"/>
    </row>
    <row r="2252" spans="4:4" s="40" customFormat="1" x14ac:dyDescent="0.35">
      <c r="D2252" s="56"/>
    </row>
    <row r="2253" spans="4:4" s="40" customFormat="1" x14ac:dyDescent="0.35">
      <c r="D2253" s="56"/>
    </row>
    <row r="2254" spans="4:4" s="40" customFormat="1" x14ac:dyDescent="0.35">
      <c r="D2254" s="56"/>
    </row>
    <row r="2255" spans="4:4" s="40" customFormat="1" x14ac:dyDescent="0.35">
      <c r="D2255" s="56"/>
    </row>
    <row r="2256" spans="4:4" s="40" customFormat="1" x14ac:dyDescent="0.35">
      <c r="D2256" s="56"/>
    </row>
    <row r="2257" spans="4:4" s="40" customFormat="1" x14ac:dyDescent="0.35">
      <c r="D2257" s="56"/>
    </row>
    <row r="2258" spans="4:4" s="40" customFormat="1" x14ac:dyDescent="0.35">
      <c r="D2258" s="56"/>
    </row>
    <row r="2259" spans="4:4" s="40" customFormat="1" x14ac:dyDescent="0.35">
      <c r="D2259" s="56"/>
    </row>
    <row r="2260" spans="4:4" s="40" customFormat="1" x14ac:dyDescent="0.35">
      <c r="D2260" s="56"/>
    </row>
    <row r="2261" spans="4:4" s="40" customFormat="1" x14ac:dyDescent="0.35">
      <c r="D2261" s="56"/>
    </row>
    <row r="2262" spans="4:4" s="40" customFormat="1" x14ac:dyDescent="0.35">
      <c r="D2262" s="56"/>
    </row>
    <row r="2263" spans="4:4" s="40" customFormat="1" x14ac:dyDescent="0.35">
      <c r="D2263" s="56"/>
    </row>
    <row r="2264" spans="4:4" s="40" customFormat="1" x14ac:dyDescent="0.35">
      <c r="D2264" s="56"/>
    </row>
    <row r="2265" spans="4:4" s="40" customFormat="1" x14ac:dyDescent="0.35">
      <c r="D2265" s="56"/>
    </row>
    <row r="2266" spans="4:4" s="40" customFormat="1" x14ac:dyDescent="0.35">
      <c r="D2266" s="56"/>
    </row>
    <row r="2267" spans="4:4" s="40" customFormat="1" x14ac:dyDescent="0.35">
      <c r="D2267" s="56"/>
    </row>
    <row r="2268" spans="4:4" s="40" customFormat="1" x14ac:dyDescent="0.35">
      <c r="D2268" s="56"/>
    </row>
    <row r="2269" spans="4:4" s="40" customFormat="1" x14ac:dyDescent="0.35">
      <c r="D2269" s="56"/>
    </row>
    <row r="2270" spans="4:4" s="40" customFormat="1" x14ac:dyDescent="0.35">
      <c r="D2270" s="56"/>
    </row>
    <row r="2271" spans="4:4" s="40" customFormat="1" x14ac:dyDescent="0.35">
      <c r="D2271" s="56"/>
    </row>
    <row r="2272" spans="4:4" s="40" customFormat="1" x14ac:dyDescent="0.35">
      <c r="D2272" s="56"/>
    </row>
    <row r="2273" spans="4:4" s="40" customFormat="1" x14ac:dyDescent="0.35">
      <c r="D2273" s="56"/>
    </row>
    <row r="2274" spans="4:4" s="40" customFormat="1" x14ac:dyDescent="0.35">
      <c r="D2274" s="56"/>
    </row>
    <row r="2275" spans="4:4" s="40" customFormat="1" x14ac:dyDescent="0.35">
      <c r="D2275" s="56"/>
    </row>
    <row r="2276" spans="4:4" s="40" customFormat="1" x14ac:dyDescent="0.35">
      <c r="D2276" s="56"/>
    </row>
    <row r="2277" spans="4:4" s="40" customFormat="1" x14ac:dyDescent="0.35">
      <c r="D2277" s="56"/>
    </row>
    <row r="2278" spans="4:4" s="40" customFormat="1" x14ac:dyDescent="0.35">
      <c r="D2278" s="56"/>
    </row>
    <row r="2279" spans="4:4" s="40" customFormat="1" x14ac:dyDescent="0.35">
      <c r="D2279" s="56"/>
    </row>
    <row r="2280" spans="4:4" s="40" customFormat="1" x14ac:dyDescent="0.35">
      <c r="D2280" s="56"/>
    </row>
    <row r="2281" spans="4:4" s="40" customFormat="1" x14ac:dyDescent="0.35">
      <c r="D2281" s="56"/>
    </row>
    <row r="2282" spans="4:4" s="40" customFormat="1" x14ac:dyDescent="0.35">
      <c r="D2282" s="56"/>
    </row>
    <row r="2283" spans="4:4" s="40" customFormat="1" x14ac:dyDescent="0.35">
      <c r="D2283" s="56"/>
    </row>
    <row r="2284" spans="4:4" s="40" customFormat="1" x14ac:dyDescent="0.35">
      <c r="D2284" s="56"/>
    </row>
    <row r="2285" spans="4:4" s="40" customFormat="1" x14ac:dyDescent="0.35">
      <c r="D2285" s="56"/>
    </row>
    <row r="2286" spans="4:4" s="40" customFormat="1" x14ac:dyDescent="0.35">
      <c r="D2286" s="56"/>
    </row>
    <row r="2287" spans="4:4" s="40" customFormat="1" x14ac:dyDescent="0.35">
      <c r="D2287" s="56"/>
    </row>
    <row r="2288" spans="4:4" s="40" customFormat="1" x14ac:dyDescent="0.35">
      <c r="D2288" s="56"/>
    </row>
    <row r="2289" spans="4:4" s="40" customFormat="1" x14ac:dyDescent="0.35">
      <c r="D2289" s="56"/>
    </row>
    <row r="2290" spans="4:4" s="40" customFormat="1" x14ac:dyDescent="0.35">
      <c r="D2290" s="56"/>
    </row>
    <row r="2291" spans="4:4" s="40" customFormat="1" x14ac:dyDescent="0.35">
      <c r="D2291" s="56"/>
    </row>
    <row r="2292" spans="4:4" s="40" customFormat="1" x14ac:dyDescent="0.35">
      <c r="D2292" s="56"/>
    </row>
    <row r="2293" spans="4:4" s="40" customFormat="1" x14ac:dyDescent="0.35">
      <c r="D2293" s="56"/>
    </row>
    <row r="2294" spans="4:4" s="40" customFormat="1" x14ac:dyDescent="0.35">
      <c r="D2294" s="56"/>
    </row>
    <row r="2295" spans="4:4" s="40" customFormat="1" x14ac:dyDescent="0.35">
      <c r="D2295" s="56"/>
    </row>
    <row r="2296" spans="4:4" s="40" customFormat="1" x14ac:dyDescent="0.35">
      <c r="D2296" s="56"/>
    </row>
    <row r="2297" spans="4:4" s="40" customFormat="1" x14ac:dyDescent="0.35">
      <c r="D2297" s="56"/>
    </row>
    <row r="2298" spans="4:4" s="40" customFormat="1" x14ac:dyDescent="0.35">
      <c r="D2298" s="56"/>
    </row>
    <row r="2299" spans="4:4" s="40" customFormat="1" x14ac:dyDescent="0.35">
      <c r="D2299" s="56"/>
    </row>
    <row r="2300" spans="4:4" s="40" customFormat="1" x14ac:dyDescent="0.35">
      <c r="D2300" s="56"/>
    </row>
    <row r="2301" spans="4:4" s="40" customFormat="1" x14ac:dyDescent="0.35">
      <c r="D2301" s="56"/>
    </row>
    <row r="2302" spans="4:4" s="40" customFormat="1" x14ac:dyDescent="0.35">
      <c r="D2302" s="56"/>
    </row>
    <row r="2303" spans="4:4" s="40" customFormat="1" x14ac:dyDescent="0.35">
      <c r="D2303" s="56"/>
    </row>
    <row r="2304" spans="4:4" s="40" customFormat="1" x14ac:dyDescent="0.35">
      <c r="D2304" s="56"/>
    </row>
    <row r="2305" spans="4:4" s="40" customFormat="1" x14ac:dyDescent="0.35">
      <c r="D2305" s="56"/>
    </row>
    <row r="2306" spans="4:4" s="40" customFormat="1" x14ac:dyDescent="0.35">
      <c r="D2306" s="56"/>
    </row>
    <row r="2307" spans="4:4" s="40" customFormat="1" x14ac:dyDescent="0.35">
      <c r="D2307" s="56"/>
    </row>
    <row r="2308" spans="4:4" s="40" customFormat="1" x14ac:dyDescent="0.35">
      <c r="D2308" s="56"/>
    </row>
    <row r="2309" spans="4:4" s="40" customFormat="1" x14ac:dyDescent="0.35">
      <c r="D2309" s="56"/>
    </row>
    <row r="2310" spans="4:4" s="40" customFormat="1" x14ac:dyDescent="0.35">
      <c r="D2310" s="56"/>
    </row>
    <row r="2311" spans="4:4" s="40" customFormat="1" x14ac:dyDescent="0.35">
      <c r="D2311" s="56"/>
    </row>
    <row r="2312" spans="4:4" s="40" customFormat="1" x14ac:dyDescent="0.35">
      <c r="D2312" s="56"/>
    </row>
    <row r="2313" spans="4:4" s="40" customFormat="1" x14ac:dyDescent="0.35">
      <c r="D2313" s="56"/>
    </row>
    <row r="2314" spans="4:4" s="40" customFormat="1" x14ac:dyDescent="0.35">
      <c r="D2314" s="56"/>
    </row>
    <row r="2315" spans="4:4" s="40" customFormat="1" x14ac:dyDescent="0.35">
      <c r="D2315" s="56"/>
    </row>
    <row r="2316" spans="4:4" s="40" customFormat="1" x14ac:dyDescent="0.35">
      <c r="D2316" s="56"/>
    </row>
    <row r="2317" spans="4:4" s="40" customFormat="1" x14ac:dyDescent="0.35">
      <c r="D2317" s="56"/>
    </row>
    <row r="2318" spans="4:4" s="40" customFormat="1" x14ac:dyDescent="0.35">
      <c r="D2318" s="56"/>
    </row>
    <row r="2319" spans="4:4" s="40" customFormat="1" x14ac:dyDescent="0.35">
      <c r="D2319" s="56"/>
    </row>
    <row r="2320" spans="4:4" s="40" customFormat="1" x14ac:dyDescent="0.35">
      <c r="D2320" s="56"/>
    </row>
    <row r="2321" spans="4:4" s="40" customFormat="1" x14ac:dyDescent="0.35">
      <c r="D2321" s="56"/>
    </row>
    <row r="2322" spans="4:4" s="40" customFormat="1" x14ac:dyDescent="0.35">
      <c r="D2322" s="56"/>
    </row>
    <row r="2323" spans="4:4" s="40" customFormat="1" x14ac:dyDescent="0.35">
      <c r="D2323" s="56"/>
    </row>
    <row r="2324" spans="4:4" s="40" customFormat="1" x14ac:dyDescent="0.35">
      <c r="D2324" s="56"/>
    </row>
    <row r="2325" spans="4:4" s="40" customFormat="1" x14ac:dyDescent="0.35">
      <c r="D2325" s="56"/>
    </row>
    <row r="2326" spans="4:4" s="40" customFormat="1" x14ac:dyDescent="0.35">
      <c r="D2326" s="56"/>
    </row>
    <row r="2327" spans="4:4" s="40" customFormat="1" x14ac:dyDescent="0.35">
      <c r="D2327" s="56"/>
    </row>
    <row r="2328" spans="4:4" s="40" customFormat="1" x14ac:dyDescent="0.35">
      <c r="D2328" s="56"/>
    </row>
    <row r="2329" spans="4:4" s="40" customFormat="1" x14ac:dyDescent="0.35">
      <c r="D2329" s="56"/>
    </row>
    <row r="2330" spans="4:4" s="40" customFormat="1" x14ac:dyDescent="0.35">
      <c r="D2330" s="56"/>
    </row>
    <row r="2331" spans="4:4" s="40" customFormat="1" x14ac:dyDescent="0.35">
      <c r="D2331" s="56"/>
    </row>
    <row r="2332" spans="4:4" s="40" customFormat="1" x14ac:dyDescent="0.35">
      <c r="D2332" s="56"/>
    </row>
    <row r="2333" spans="4:4" s="40" customFormat="1" x14ac:dyDescent="0.35">
      <c r="D2333" s="56"/>
    </row>
    <row r="2334" spans="4:4" s="40" customFormat="1" x14ac:dyDescent="0.35">
      <c r="D2334" s="56"/>
    </row>
    <row r="2335" spans="4:4" s="40" customFormat="1" x14ac:dyDescent="0.35">
      <c r="D2335" s="56"/>
    </row>
    <row r="2336" spans="4:4" s="40" customFormat="1" x14ac:dyDescent="0.35">
      <c r="D2336" s="56"/>
    </row>
    <row r="2337" spans="4:4" s="40" customFormat="1" x14ac:dyDescent="0.35">
      <c r="D2337" s="56"/>
    </row>
    <row r="2338" spans="4:4" s="40" customFormat="1" x14ac:dyDescent="0.35">
      <c r="D2338" s="56"/>
    </row>
    <row r="2339" spans="4:4" s="40" customFormat="1" x14ac:dyDescent="0.35">
      <c r="D2339" s="56"/>
    </row>
    <row r="2340" spans="4:4" s="40" customFormat="1" x14ac:dyDescent="0.35">
      <c r="D2340" s="56"/>
    </row>
    <row r="2341" spans="4:4" s="40" customFormat="1" x14ac:dyDescent="0.35">
      <c r="D2341" s="56"/>
    </row>
    <row r="2342" spans="4:4" s="40" customFormat="1" x14ac:dyDescent="0.35">
      <c r="D2342" s="56"/>
    </row>
    <row r="2343" spans="4:4" s="40" customFormat="1" x14ac:dyDescent="0.35">
      <c r="D2343" s="56"/>
    </row>
    <row r="2344" spans="4:4" s="40" customFormat="1" x14ac:dyDescent="0.35">
      <c r="D2344" s="56"/>
    </row>
    <row r="2345" spans="4:4" s="40" customFormat="1" x14ac:dyDescent="0.35">
      <c r="D2345" s="56"/>
    </row>
    <row r="2346" spans="4:4" s="40" customFormat="1" x14ac:dyDescent="0.35">
      <c r="D2346" s="56"/>
    </row>
    <row r="2347" spans="4:4" s="40" customFormat="1" x14ac:dyDescent="0.35">
      <c r="D2347" s="56"/>
    </row>
    <row r="2348" spans="4:4" s="40" customFormat="1" x14ac:dyDescent="0.35">
      <c r="D2348" s="56"/>
    </row>
    <row r="2349" spans="4:4" s="40" customFormat="1" x14ac:dyDescent="0.35">
      <c r="D2349" s="56"/>
    </row>
    <row r="2350" spans="4:4" s="40" customFormat="1" x14ac:dyDescent="0.35">
      <c r="D2350" s="56"/>
    </row>
    <row r="2351" spans="4:4" s="40" customFormat="1" x14ac:dyDescent="0.35">
      <c r="D2351" s="56"/>
    </row>
    <row r="2352" spans="4:4" s="40" customFormat="1" x14ac:dyDescent="0.35">
      <c r="D2352" s="56"/>
    </row>
    <row r="2353" spans="4:4" s="40" customFormat="1" x14ac:dyDescent="0.35">
      <c r="D2353" s="56"/>
    </row>
    <row r="2354" spans="4:4" s="40" customFormat="1" x14ac:dyDescent="0.35">
      <c r="D2354" s="56"/>
    </row>
    <row r="2355" spans="4:4" s="40" customFormat="1" x14ac:dyDescent="0.35">
      <c r="D2355" s="56"/>
    </row>
    <row r="2356" spans="4:4" s="40" customFormat="1" x14ac:dyDescent="0.35">
      <c r="D2356" s="56"/>
    </row>
    <row r="2357" spans="4:4" s="40" customFormat="1" x14ac:dyDescent="0.35">
      <c r="D2357" s="56"/>
    </row>
    <row r="2358" spans="4:4" s="40" customFormat="1" x14ac:dyDescent="0.35">
      <c r="D2358" s="56"/>
    </row>
    <row r="2359" spans="4:4" s="40" customFormat="1" x14ac:dyDescent="0.35">
      <c r="D2359" s="56"/>
    </row>
    <row r="2360" spans="4:4" s="40" customFormat="1" x14ac:dyDescent="0.35">
      <c r="D2360" s="56"/>
    </row>
    <row r="2361" spans="4:4" s="40" customFormat="1" x14ac:dyDescent="0.35">
      <c r="D2361" s="56"/>
    </row>
    <row r="2362" spans="4:4" s="40" customFormat="1" x14ac:dyDescent="0.35">
      <c r="D2362" s="56"/>
    </row>
    <row r="2363" spans="4:4" s="40" customFormat="1" x14ac:dyDescent="0.35">
      <c r="D2363" s="56"/>
    </row>
    <row r="2364" spans="4:4" s="40" customFormat="1" x14ac:dyDescent="0.35">
      <c r="D2364" s="56"/>
    </row>
    <row r="2365" spans="4:4" s="40" customFormat="1" x14ac:dyDescent="0.35">
      <c r="D2365" s="56"/>
    </row>
    <row r="2366" spans="4:4" s="40" customFormat="1" x14ac:dyDescent="0.35">
      <c r="D2366" s="56"/>
    </row>
    <row r="2367" spans="4:4" s="40" customFormat="1" x14ac:dyDescent="0.35">
      <c r="D2367" s="56"/>
    </row>
    <row r="2368" spans="4:4" s="40" customFormat="1" x14ac:dyDescent="0.35">
      <c r="D2368" s="56"/>
    </row>
    <row r="2369" spans="4:4" s="40" customFormat="1" x14ac:dyDescent="0.35">
      <c r="D2369" s="56"/>
    </row>
    <row r="2370" spans="4:4" s="40" customFormat="1" x14ac:dyDescent="0.35">
      <c r="D2370" s="56"/>
    </row>
    <row r="2371" spans="4:4" s="40" customFormat="1" x14ac:dyDescent="0.35">
      <c r="D2371" s="56"/>
    </row>
    <row r="2372" spans="4:4" s="40" customFormat="1" x14ac:dyDescent="0.35">
      <c r="D2372" s="56"/>
    </row>
    <row r="2373" spans="4:4" s="40" customFormat="1" x14ac:dyDescent="0.35">
      <c r="D2373" s="56"/>
    </row>
    <row r="2374" spans="4:4" s="40" customFormat="1" x14ac:dyDescent="0.35">
      <c r="D2374" s="56"/>
    </row>
    <row r="2375" spans="4:4" s="40" customFormat="1" x14ac:dyDescent="0.35">
      <c r="D2375" s="56"/>
    </row>
    <row r="2376" spans="4:4" s="40" customFormat="1" x14ac:dyDescent="0.35">
      <c r="D2376" s="56"/>
    </row>
    <row r="2377" spans="4:4" s="40" customFormat="1" x14ac:dyDescent="0.35">
      <c r="D2377" s="56"/>
    </row>
    <row r="2378" spans="4:4" s="40" customFormat="1" x14ac:dyDescent="0.35">
      <c r="D2378" s="56"/>
    </row>
    <row r="2379" spans="4:4" s="40" customFormat="1" x14ac:dyDescent="0.35">
      <c r="D2379" s="56"/>
    </row>
    <row r="2380" spans="4:4" s="40" customFormat="1" x14ac:dyDescent="0.35">
      <c r="D2380" s="56"/>
    </row>
    <row r="2381" spans="4:4" s="40" customFormat="1" x14ac:dyDescent="0.35">
      <c r="D2381" s="56"/>
    </row>
    <row r="2382" spans="4:4" s="40" customFormat="1" x14ac:dyDescent="0.35">
      <c r="D2382" s="56"/>
    </row>
    <row r="2383" spans="4:4" s="40" customFormat="1" x14ac:dyDescent="0.35">
      <c r="D2383" s="56"/>
    </row>
    <row r="2384" spans="4:4" s="40" customFormat="1" x14ac:dyDescent="0.35">
      <c r="D2384" s="56"/>
    </row>
    <row r="2385" spans="4:4" s="40" customFormat="1" x14ac:dyDescent="0.35">
      <c r="D2385" s="56"/>
    </row>
    <row r="2386" spans="4:4" s="40" customFormat="1" x14ac:dyDescent="0.35">
      <c r="D2386" s="56"/>
    </row>
    <row r="2387" spans="4:4" s="40" customFormat="1" x14ac:dyDescent="0.35">
      <c r="D2387" s="56"/>
    </row>
    <row r="2388" spans="4:4" s="40" customFormat="1" x14ac:dyDescent="0.35">
      <c r="D2388" s="56"/>
    </row>
    <row r="2389" spans="4:4" s="40" customFormat="1" x14ac:dyDescent="0.35">
      <c r="D2389" s="56"/>
    </row>
    <row r="2390" spans="4:4" s="40" customFormat="1" x14ac:dyDescent="0.35">
      <c r="D2390" s="56"/>
    </row>
    <row r="2391" spans="4:4" s="40" customFormat="1" x14ac:dyDescent="0.35">
      <c r="D2391" s="56"/>
    </row>
    <row r="2392" spans="4:4" s="40" customFormat="1" x14ac:dyDescent="0.35">
      <c r="D2392" s="56"/>
    </row>
    <row r="2393" spans="4:4" s="40" customFormat="1" x14ac:dyDescent="0.35">
      <c r="D2393" s="56"/>
    </row>
    <row r="2394" spans="4:4" s="40" customFormat="1" x14ac:dyDescent="0.35">
      <c r="D2394" s="56"/>
    </row>
    <row r="2395" spans="4:4" s="40" customFormat="1" x14ac:dyDescent="0.35">
      <c r="D2395" s="56"/>
    </row>
    <row r="2396" spans="4:4" s="40" customFormat="1" x14ac:dyDescent="0.35">
      <c r="D2396" s="56"/>
    </row>
    <row r="2397" spans="4:4" s="40" customFormat="1" x14ac:dyDescent="0.35">
      <c r="D2397" s="56"/>
    </row>
    <row r="2398" spans="4:4" s="40" customFormat="1" x14ac:dyDescent="0.35">
      <c r="D2398" s="56"/>
    </row>
    <row r="2399" spans="4:4" s="40" customFormat="1" x14ac:dyDescent="0.35">
      <c r="D2399" s="56"/>
    </row>
    <row r="2400" spans="4:4" s="40" customFormat="1" x14ac:dyDescent="0.35">
      <c r="D2400" s="56"/>
    </row>
    <row r="2401" spans="4:4" s="40" customFormat="1" x14ac:dyDescent="0.35">
      <c r="D2401" s="56"/>
    </row>
    <row r="2402" spans="4:4" s="40" customFormat="1" x14ac:dyDescent="0.35">
      <c r="D2402" s="56"/>
    </row>
    <row r="2403" spans="4:4" s="40" customFormat="1" x14ac:dyDescent="0.35">
      <c r="D2403" s="56"/>
    </row>
    <row r="2404" spans="4:4" s="40" customFormat="1" x14ac:dyDescent="0.35">
      <c r="D2404" s="56"/>
    </row>
    <row r="2405" spans="4:4" s="40" customFormat="1" x14ac:dyDescent="0.35">
      <c r="D2405" s="56"/>
    </row>
    <row r="2406" spans="4:4" s="40" customFormat="1" x14ac:dyDescent="0.35">
      <c r="D2406" s="56"/>
    </row>
    <row r="2407" spans="4:4" s="40" customFormat="1" x14ac:dyDescent="0.35">
      <c r="D2407" s="56"/>
    </row>
    <row r="2408" spans="4:4" s="40" customFormat="1" x14ac:dyDescent="0.35">
      <c r="D2408" s="56"/>
    </row>
    <row r="2409" spans="4:4" s="40" customFormat="1" x14ac:dyDescent="0.35">
      <c r="D2409" s="56"/>
    </row>
    <row r="2410" spans="4:4" s="40" customFormat="1" x14ac:dyDescent="0.35">
      <c r="D2410" s="56"/>
    </row>
    <row r="2411" spans="4:4" s="40" customFormat="1" x14ac:dyDescent="0.35">
      <c r="D2411" s="56"/>
    </row>
    <row r="2412" spans="4:4" s="40" customFormat="1" x14ac:dyDescent="0.35">
      <c r="D2412" s="56"/>
    </row>
    <row r="2413" spans="4:4" s="40" customFormat="1" x14ac:dyDescent="0.35">
      <c r="D2413" s="56"/>
    </row>
    <row r="2414" spans="4:4" s="40" customFormat="1" x14ac:dyDescent="0.35">
      <c r="D2414" s="56"/>
    </row>
    <row r="2415" spans="4:4" s="40" customFormat="1" x14ac:dyDescent="0.35">
      <c r="D2415" s="56"/>
    </row>
    <row r="2416" spans="4:4" s="40" customFormat="1" x14ac:dyDescent="0.35">
      <c r="D2416" s="56"/>
    </row>
    <row r="2417" spans="4:4" s="40" customFormat="1" x14ac:dyDescent="0.35">
      <c r="D2417" s="56"/>
    </row>
    <row r="2418" spans="4:4" s="40" customFormat="1" x14ac:dyDescent="0.35">
      <c r="D2418" s="56"/>
    </row>
    <row r="2419" spans="4:4" s="40" customFormat="1" x14ac:dyDescent="0.35">
      <c r="D2419" s="56"/>
    </row>
    <row r="2420" spans="4:4" s="40" customFormat="1" x14ac:dyDescent="0.35">
      <c r="D2420" s="56"/>
    </row>
    <row r="2421" spans="4:4" s="40" customFormat="1" x14ac:dyDescent="0.35">
      <c r="D2421" s="56"/>
    </row>
    <row r="2422" spans="4:4" s="40" customFormat="1" x14ac:dyDescent="0.35">
      <c r="D2422" s="56"/>
    </row>
    <row r="2423" spans="4:4" s="40" customFormat="1" x14ac:dyDescent="0.35">
      <c r="D2423" s="56"/>
    </row>
    <row r="2424" spans="4:4" s="40" customFormat="1" x14ac:dyDescent="0.35">
      <c r="D2424" s="56"/>
    </row>
    <row r="2425" spans="4:4" s="40" customFormat="1" x14ac:dyDescent="0.35">
      <c r="D2425" s="56"/>
    </row>
    <row r="2426" spans="4:4" s="40" customFormat="1" x14ac:dyDescent="0.35">
      <c r="D2426" s="56"/>
    </row>
    <row r="2427" spans="4:4" s="40" customFormat="1" x14ac:dyDescent="0.35">
      <c r="D2427" s="56"/>
    </row>
    <row r="2428" spans="4:4" s="40" customFormat="1" x14ac:dyDescent="0.35">
      <c r="D2428" s="56"/>
    </row>
    <row r="2429" spans="4:4" s="40" customFormat="1" x14ac:dyDescent="0.35">
      <c r="D2429" s="56"/>
    </row>
    <row r="2430" spans="4:4" s="40" customFormat="1" x14ac:dyDescent="0.35">
      <c r="D2430" s="56"/>
    </row>
    <row r="2431" spans="4:4" s="40" customFormat="1" x14ac:dyDescent="0.35">
      <c r="D2431" s="56"/>
    </row>
    <row r="2432" spans="4:4" s="40" customFormat="1" x14ac:dyDescent="0.35">
      <c r="D2432" s="56"/>
    </row>
    <row r="2433" spans="4:4" s="40" customFormat="1" x14ac:dyDescent="0.35">
      <c r="D2433" s="56"/>
    </row>
    <row r="2434" spans="4:4" s="40" customFormat="1" x14ac:dyDescent="0.35">
      <c r="D2434" s="56"/>
    </row>
    <row r="2435" spans="4:4" s="40" customFormat="1" x14ac:dyDescent="0.35">
      <c r="D2435" s="56"/>
    </row>
    <row r="2436" spans="4:4" s="40" customFormat="1" x14ac:dyDescent="0.35">
      <c r="D2436" s="56"/>
    </row>
    <row r="2437" spans="4:4" s="40" customFormat="1" x14ac:dyDescent="0.35">
      <c r="D2437" s="56"/>
    </row>
    <row r="2438" spans="4:4" s="40" customFormat="1" x14ac:dyDescent="0.35">
      <c r="D2438" s="56"/>
    </row>
    <row r="2439" spans="4:4" s="40" customFormat="1" x14ac:dyDescent="0.35">
      <c r="D2439" s="56"/>
    </row>
    <row r="2440" spans="4:4" s="40" customFormat="1" x14ac:dyDescent="0.35">
      <c r="D2440" s="56"/>
    </row>
    <row r="2441" spans="4:4" s="40" customFormat="1" x14ac:dyDescent="0.35">
      <c r="D2441" s="56"/>
    </row>
    <row r="2442" spans="4:4" s="40" customFormat="1" x14ac:dyDescent="0.35">
      <c r="D2442" s="56"/>
    </row>
    <row r="2443" spans="4:4" s="40" customFormat="1" x14ac:dyDescent="0.35">
      <c r="D2443" s="56"/>
    </row>
    <row r="2444" spans="4:4" s="40" customFormat="1" x14ac:dyDescent="0.35">
      <c r="D2444" s="56"/>
    </row>
    <row r="2445" spans="4:4" s="40" customFormat="1" x14ac:dyDescent="0.35">
      <c r="D2445" s="56"/>
    </row>
    <row r="2446" spans="4:4" s="40" customFormat="1" x14ac:dyDescent="0.35">
      <c r="D2446" s="56"/>
    </row>
    <row r="2447" spans="4:4" s="40" customFormat="1" x14ac:dyDescent="0.35">
      <c r="D2447" s="56"/>
    </row>
    <row r="2448" spans="4:4" s="40" customFormat="1" x14ac:dyDescent="0.35">
      <c r="D2448" s="56"/>
    </row>
    <row r="2449" spans="4:4" s="40" customFormat="1" x14ac:dyDescent="0.35">
      <c r="D2449" s="56"/>
    </row>
    <row r="2450" spans="4:4" s="40" customFormat="1" x14ac:dyDescent="0.35">
      <c r="D2450" s="56"/>
    </row>
    <row r="2451" spans="4:4" s="40" customFormat="1" x14ac:dyDescent="0.35">
      <c r="D2451" s="56"/>
    </row>
    <row r="2452" spans="4:4" s="40" customFormat="1" x14ac:dyDescent="0.35">
      <c r="D2452" s="56"/>
    </row>
    <row r="2453" spans="4:4" s="40" customFormat="1" x14ac:dyDescent="0.35">
      <c r="D2453" s="56"/>
    </row>
    <row r="2454" spans="4:4" s="40" customFormat="1" x14ac:dyDescent="0.35">
      <c r="D2454" s="56"/>
    </row>
    <row r="2455" spans="4:4" s="40" customFormat="1" x14ac:dyDescent="0.35">
      <c r="D2455" s="56"/>
    </row>
    <row r="2456" spans="4:4" s="40" customFormat="1" x14ac:dyDescent="0.35">
      <c r="D2456" s="56"/>
    </row>
    <row r="2457" spans="4:4" s="40" customFormat="1" x14ac:dyDescent="0.35">
      <c r="D2457" s="56"/>
    </row>
    <row r="2458" spans="4:4" s="40" customFormat="1" x14ac:dyDescent="0.35">
      <c r="D2458" s="56"/>
    </row>
    <row r="2459" spans="4:4" s="40" customFormat="1" x14ac:dyDescent="0.35">
      <c r="D2459" s="56"/>
    </row>
    <row r="2460" spans="4:4" s="40" customFormat="1" x14ac:dyDescent="0.35">
      <c r="D2460" s="56"/>
    </row>
    <row r="2461" spans="4:4" s="40" customFormat="1" x14ac:dyDescent="0.35">
      <c r="D2461" s="56"/>
    </row>
    <row r="2462" spans="4:4" s="40" customFormat="1" x14ac:dyDescent="0.35">
      <c r="D2462" s="56"/>
    </row>
    <row r="2463" spans="4:4" s="40" customFormat="1" x14ac:dyDescent="0.35">
      <c r="D2463" s="56"/>
    </row>
    <row r="2464" spans="4:4" s="40" customFormat="1" x14ac:dyDescent="0.35">
      <c r="D2464" s="56"/>
    </row>
    <row r="2465" spans="4:4" s="40" customFormat="1" x14ac:dyDescent="0.35">
      <c r="D2465" s="56"/>
    </row>
    <row r="2466" spans="4:4" s="40" customFormat="1" x14ac:dyDescent="0.35">
      <c r="D2466" s="56"/>
    </row>
    <row r="2467" spans="4:4" s="40" customFormat="1" x14ac:dyDescent="0.35">
      <c r="D2467" s="56"/>
    </row>
    <row r="2468" spans="4:4" s="40" customFormat="1" x14ac:dyDescent="0.35">
      <c r="D2468" s="56"/>
    </row>
    <row r="2469" spans="4:4" s="40" customFormat="1" x14ac:dyDescent="0.35">
      <c r="D2469" s="56"/>
    </row>
    <row r="2470" spans="4:4" s="40" customFormat="1" x14ac:dyDescent="0.35">
      <c r="D2470" s="56"/>
    </row>
    <row r="2471" spans="4:4" s="40" customFormat="1" x14ac:dyDescent="0.35">
      <c r="D2471" s="56"/>
    </row>
    <row r="2472" spans="4:4" s="40" customFormat="1" x14ac:dyDescent="0.35">
      <c r="D2472" s="56"/>
    </row>
    <row r="2473" spans="4:4" s="40" customFormat="1" x14ac:dyDescent="0.35">
      <c r="D2473" s="56"/>
    </row>
    <row r="2474" spans="4:4" s="40" customFormat="1" x14ac:dyDescent="0.35">
      <c r="D2474" s="56"/>
    </row>
    <row r="2475" spans="4:4" s="40" customFormat="1" x14ac:dyDescent="0.35">
      <c r="D2475" s="56"/>
    </row>
    <row r="2476" spans="4:4" s="40" customFormat="1" x14ac:dyDescent="0.35">
      <c r="D2476" s="56"/>
    </row>
    <row r="2477" spans="4:4" s="40" customFormat="1" x14ac:dyDescent="0.35">
      <c r="D2477" s="56"/>
    </row>
    <row r="2478" spans="4:4" s="40" customFormat="1" x14ac:dyDescent="0.35">
      <c r="D2478" s="56"/>
    </row>
    <row r="2479" spans="4:4" s="40" customFormat="1" x14ac:dyDescent="0.35">
      <c r="D2479" s="56"/>
    </row>
    <row r="2480" spans="4:4" s="40" customFormat="1" x14ac:dyDescent="0.35">
      <c r="D2480" s="56"/>
    </row>
    <row r="2481" spans="4:4" s="40" customFormat="1" x14ac:dyDescent="0.35">
      <c r="D2481" s="56"/>
    </row>
    <row r="2482" spans="4:4" s="40" customFormat="1" x14ac:dyDescent="0.35">
      <c r="D2482" s="56"/>
    </row>
    <row r="2483" spans="4:4" s="40" customFormat="1" x14ac:dyDescent="0.35">
      <c r="D2483" s="56"/>
    </row>
    <row r="2484" spans="4:4" s="40" customFormat="1" x14ac:dyDescent="0.35">
      <c r="D2484" s="56"/>
    </row>
    <row r="2485" spans="4:4" s="40" customFormat="1" x14ac:dyDescent="0.35">
      <c r="D2485" s="56"/>
    </row>
    <row r="2486" spans="4:4" s="40" customFormat="1" x14ac:dyDescent="0.35">
      <c r="D2486" s="56"/>
    </row>
    <row r="2487" spans="4:4" s="40" customFormat="1" x14ac:dyDescent="0.35">
      <c r="D2487" s="56"/>
    </row>
    <row r="2488" spans="4:4" s="40" customFormat="1" x14ac:dyDescent="0.35">
      <c r="D2488" s="56"/>
    </row>
    <row r="2489" spans="4:4" s="40" customFormat="1" x14ac:dyDescent="0.35">
      <c r="D2489" s="56"/>
    </row>
    <row r="2490" spans="4:4" s="40" customFormat="1" x14ac:dyDescent="0.35">
      <c r="D2490" s="56"/>
    </row>
    <row r="2491" spans="4:4" s="40" customFormat="1" x14ac:dyDescent="0.35">
      <c r="D2491" s="56"/>
    </row>
    <row r="2492" spans="4:4" s="40" customFormat="1" x14ac:dyDescent="0.35">
      <c r="D2492" s="56"/>
    </row>
    <row r="2493" spans="4:4" s="40" customFormat="1" x14ac:dyDescent="0.35">
      <c r="D2493" s="56"/>
    </row>
    <row r="2494" spans="4:4" s="40" customFormat="1" x14ac:dyDescent="0.35">
      <c r="D2494" s="56"/>
    </row>
    <row r="2495" spans="4:4" s="40" customFormat="1" x14ac:dyDescent="0.35">
      <c r="D2495" s="56"/>
    </row>
    <row r="2496" spans="4:4" s="40" customFormat="1" x14ac:dyDescent="0.35">
      <c r="D2496" s="56"/>
    </row>
    <row r="2497" spans="4:4" s="40" customFormat="1" x14ac:dyDescent="0.35">
      <c r="D2497" s="56"/>
    </row>
    <row r="2498" spans="4:4" s="40" customFormat="1" x14ac:dyDescent="0.35">
      <c r="D2498" s="56"/>
    </row>
    <row r="2499" spans="4:4" s="40" customFormat="1" x14ac:dyDescent="0.35">
      <c r="D2499" s="56"/>
    </row>
    <row r="2500" spans="4:4" s="40" customFormat="1" x14ac:dyDescent="0.35">
      <c r="D2500" s="56"/>
    </row>
    <row r="2501" spans="4:4" s="40" customFormat="1" x14ac:dyDescent="0.35">
      <c r="D2501" s="56"/>
    </row>
    <row r="2502" spans="4:4" s="40" customFormat="1" x14ac:dyDescent="0.35">
      <c r="D2502" s="56"/>
    </row>
    <row r="2503" spans="4:4" s="40" customFormat="1" x14ac:dyDescent="0.35">
      <c r="D2503" s="56"/>
    </row>
    <row r="2504" spans="4:4" s="40" customFormat="1" x14ac:dyDescent="0.35">
      <c r="D2504" s="56"/>
    </row>
    <row r="2505" spans="4:4" s="40" customFormat="1" x14ac:dyDescent="0.35">
      <c r="D2505" s="56"/>
    </row>
    <row r="2506" spans="4:4" s="40" customFormat="1" x14ac:dyDescent="0.35">
      <c r="D2506" s="56"/>
    </row>
    <row r="2507" spans="4:4" s="40" customFormat="1" x14ac:dyDescent="0.35">
      <c r="D2507" s="56"/>
    </row>
    <row r="2508" spans="4:4" s="40" customFormat="1" x14ac:dyDescent="0.35">
      <c r="D2508" s="56"/>
    </row>
    <row r="2509" spans="4:4" s="40" customFormat="1" x14ac:dyDescent="0.35">
      <c r="D2509" s="56"/>
    </row>
    <row r="2510" spans="4:4" s="40" customFormat="1" x14ac:dyDescent="0.35">
      <c r="D2510" s="56"/>
    </row>
    <row r="2511" spans="4:4" s="40" customFormat="1" x14ac:dyDescent="0.35">
      <c r="D2511" s="56"/>
    </row>
    <row r="2512" spans="4:4" s="40" customFormat="1" x14ac:dyDescent="0.35">
      <c r="D2512" s="56"/>
    </row>
    <row r="2513" spans="4:4" s="40" customFormat="1" x14ac:dyDescent="0.35">
      <c r="D2513" s="56"/>
    </row>
    <row r="2514" spans="4:4" s="40" customFormat="1" x14ac:dyDescent="0.35">
      <c r="D2514" s="56"/>
    </row>
    <row r="2515" spans="4:4" s="40" customFormat="1" x14ac:dyDescent="0.35">
      <c r="D2515" s="56"/>
    </row>
    <row r="2516" spans="4:4" s="40" customFormat="1" x14ac:dyDescent="0.35">
      <c r="D2516" s="56"/>
    </row>
    <row r="2517" spans="4:4" s="40" customFormat="1" x14ac:dyDescent="0.35">
      <c r="D2517" s="56"/>
    </row>
    <row r="2518" spans="4:4" s="40" customFormat="1" x14ac:dyDescent="0.35">
      <c r="D2518" s="56"/>
    </row>
    <row r="2519" spans="4:4" s="40" customFormat="1" x14ac:dyDescent="0.35">
      <c r="D2519" s="56"/>
    </row>
    <row r="2520" spans="4:4" s="40" customFormat="1" x14ac:dyDescent="0.35">
      <c r="D2520" s="56"/>
    </row>
    <row r="2521" spans="4:4" s="40" customFormat="1" x14ac:dyDescent="0.35">
      <c r="D2521" s="56"/>
    </row>
    <row r="2522" spans="4:4" s="40" customFormat="1" x14ac:dyDescent="0.35">
      <c r="D2522" s="56"/>
    </row>
    <row r="2523" spans="4:4" s="40" customFormat="1" x14ac:dyDescent="0.35">
      <c r="D2523" s="56"/>
    </row>
    <row r="2524" spans="4:4" s="40" customFormat="1" x14ac:dyDescent="0.35">
      <c r="D2524" s="56"/>
    </row>
    <row r="2525" spans="4:4" s="40" customFormat="1" x14ac:dyDescent="0.35">
      <c r="D2525" s="56"/>
    </row>
    <row r="2526" spans="4:4" s="40" customFormat="1" x14ac:dyDescent="0.35">
      <c r="D2526" s="56"/>
    </row>
    <row r="2527" spans="4:4" s="40" customFormat="1" x14ac:dyDescent="0.35">
      <c r="D2527" s="56"/>
    </row>
    <row r="2528" spans="4:4" s="40" customFormat="1" x14ac:dyDescent="0.35">
      <c r="D2528" s="56"/>
    </row>
    <row r="2529" spans="4:4" s="40" customFormat="1" x14ac:dyDescent="0.35">
      <c r="D2529" s="56"/>
    </row>
    <row r="2530" spans="4:4" s="40" customFormat="1" x14ac:dyDescent="0.35">
      <c r="D2530" s="56"/>
    </row>
    <row r="2531" spans="4:4" s="40" customFormat="1" x14ac:dyDescent="0.35">
      <c r="D2531" s="56"/>
    </row>
    <row r="2532" spans="4:4" s="40" customFormat="1" x14ac:dyDescent="0.35">
      <c r="D2532" s="56"/>
    </row>
    <row r="2533" spans="4:4" s="40" customFormat="1" x14ac:dyDescent="0.35">
      <c r="D2533" s="56"/>
    </row>
    <row r="2534" spans="4:4" s="40" customFormat="1" x14ac:dyDescent="0.35">
      <c r="D2534" s="56"/>
    </row>
    <row r="2535" spans="4:4" s="40" customFormat="1" x14ac:dyDescent="0.35">
      <c r="D2535" s="56"/>
    </row>
    <row r="2536" spans="4:4" s="40" customFormat="1" x14ac:dyDescent="0.35">
      <c r="D2536" s="56"/>
    </row>
    <row r="2537" spans="4:4" s="40" customFormat="1" x14ac:dyDescent="0.35">
      <c r="D2537" s="56"/>
    </row>
    <row r="2538" spans="4:4" s="40" customFormat="1" x14ac:dyDescent="0.35">
      <c r="D2538" s="56"/>
    </row>
    <row r="2539" spans="4:4" s="40" customFormat="1" x14ac:dyDescent="0.35">
      <c r="D2539" s="56"/>
    </row>
    <row r="2540" spans="4:4" s="40" customFormat="1" x14ac:dyDescent="0.35">
      <c r="D2540" s="56"/>
    </row>
    <row r="2541" spans="4:4" s="40" customFormat="1" x14ac:dyDescent="0.35">
      <c r="D2541" s="56"/>
    </row>
    <row r="2542" spans="4:4" s="40" customFormat="1" x14ac:dyDescent="0.35">
      <c r="D2542" s="56"/>
    </row>
    <row r="2543" spans="4:4" s="40" customFormat="1" x14ac:dyDescent="0.35">
      <c r="D2543" s="56"/>
    </row>
    <row r="2544" spans="4:4" s="40" customFormat="1" x14ac:dyDescent="0.35">
      <c r="D2544" s="56"/>
    </row>
    <row r="2545" spans="4:4" s="40" customFormat="1" x14ac:dyDescent="0.35">
      <c r="D2545" s="56"/>
    </row>
    <row r="2546" spans="4:4" s="40" customFormat="1" x14ac:dyDescent="0.35">
      <c r="D2546" s="56"/>
    </row>
    <row r="2547" spans="4:4" s="40" customFormat="1" x14ac:dyDescent="0.35">
      <c r="D2547" s="56"/>
    </row>
    <row r="2548" spans="4:4" s="40" customFormat="1" x14ac:dyDescent="0.35">
      <c r="D2548" s="56"/>
    </row>
    <row r="2549" spans="4:4" s="40" customFormat="1" x14ac:dyDescent="0.35">
      <c r="D2549" s="56"/>
    </row>
    <row r="2550" spans="4:4" s="40" customFormat="1" x14ac:dyDescent="0.35">
      <c r="D2550" s="56"/>
    </row>
    <row r="2551" spans="4:4" s="40" customFormat="1" x14ac:dyDescent="0.35">
      <c r="D2551" s="56"/>
    </row>
    <row r="2552" spans="4:4" s="40" customFormat="1" x14ac:dyDescent="0.35">
      <c r="D2552" s="56"/>
    </row>
    <row r="2553" spans="4:4" s="40" customFormat="1" x14ac:dyDescent="0.35">
      <c r="D2553" s="56"/>
    </row>
    <row r="2554" spans="4:4" s="40" customFormat="1" x14ac:dyDescent="0.35">
      <c r="D2554" s="56"/>
    </row>
    <row r="2555" spans="4:4" s="40" customFormat="1" x14ac:dyDescent="0.35">
      <c r="D2555" s="56"/>
    </row>
    <row r="2556" spans="4:4" s="40" customFormat="1" x14ac:dyDescent="0.35">
      <c r="D2556" s="56"/>
    </row>
    <row r="2557" spans="4:4" s="40" customFormat="1" x14ac:dyDescent="0.35">
      <c r="D2557" s="56"/>
    </row>
    <row r="2558" spans="4:4" s="40" customFormat="1" x14ac:dyDescent="0.35">
      <c r="D2558" s="56"/>
    </row>
    <row r="2559" spans="4:4" s="40" customFormat="1" x14ac:dyDescent="0.35">
      <c r="D2559" s="56"/>
    </row>
    <row r="2560" spans="4:4" s="40" customFormat="1" x14ac:dyDescent="0.35">
      <c r="D2560" s="56"/>
    </row>
    <row r="2561" spans="4:4" s="40" customFormat="1" x14ac:dyDescent="0.35">
      <c r="D2561" s="56"/>
    </row>
    <row r="2562" spans="4:4" s="40" customFormat="1" x14ac:dyDescent="0.35">
      <c r="D2562" s="56"/>
    </row>
    <row r="2563" spans="4:4" s="40" customFormat="1" x14ac:dyDescent="0.35">
      <c r="D2563" s="56"/>
    </row>
    <row r="2564" spans="4:4" s="40" customFormat="1" x14ac:dyDescent="0.35">
      <c r="D2564" s="56"/>
    </row>
    <row r="2565" spans="4:4" s="40" customFormat="1" x14ac:dyDescent="0.35">
      <c r="D2565" s="56"/>
    </row>
    <row r="2566" spans="4:4" s="40" customFormat="1" x14ac:dyDescent="0.35">
      <c r="D2566" s="56"/>
    </row>
    <row r="2567" spans="4:4" s="40" customFormat="1" x14ac:dyDescent="0.35">
      <c r="D2567" s="56"/>
    </row>
    <row r="2568" spans="4:4" s="40" customFormat="1" x14ac:dyDescent="0.35">
      <c r="D2568" s="56"/>
    </row>
    <row r="2569" spans="4:4" s="40" customFormat="1" x14ac:dyDescent="0.35">
      <c r="D2569" s="56"/>
    </row>
    <row r="2570" spans="4:4" s="40" customFormat="1" x14ac:dyDescent="0.35">
      <c r="D2570" s="56"/>
    </row>
    <row r="2571" spans="4:4" s="40" customFormat="1" x14ac:dyDescent="0.35">
      <c r="D2571" s="56"/>
    </row>
    <row r="2572" spans="4:4" s="40" customFormat="1" x14ac:dyDescent="0.35">
      <c r="D2572" s="56"/>
    </row>
    <row r="2573" spans="4:4" s="40" customFormat="1" x14ac:dyDescent="0.35">
      <c r="D2573" s="56"/>
    </row>
    <row r="2574" spans="4:4" s="40" customFormat="1" x14ac:dyDescent="0.35">
      <c r="D2574" s="56"/>
    </row>
    <row r="2575" spans="4:4" s="40" customFormat="1" x14ac:dyDescent="0.35">
      <c r="D2575" s="56"/>
    </row>
    <row r="2576" spans="4:4" s="40" customFormat="1" x14ac:dyDescent="0.35">
      <c r="D2576" s="56"/>
    </row>
    <row r="2577" spans="4:4" s="40" customFormat="1" x14ac:dyDescent="0.35">
      <c r="D2577" s="56"/>
    </row>
    <row r="2578" spans="4:4" s="40" customFormat="1" x14ac:dyDescent="0.35">
      <c r="D2578" s="56"/>
    </row>
    <row r="2579" spans="4:4" s="40" customFormat="1" x14ac:dyDescent="0.35">
      <c r="D2579" s="56"/>
    </row>
    <row r="2580" spans="4:4" s="40" customFormat="1" x14ac:dyDescent="0.35">
      <c r="D2580" s="56"/>
    </row>
    <row r="2581" spans="4:4" s="40" customFormat="1" x14ac:dyDescent="0.35">
      <c r="D2581" s="56"/>
    </row>
    <row r="2582" spans="4:4" s="40" customFormat="1" x14ac:dyDescent="0.35">
      <c r="D2582" s="56"/>
    </row>
    <row r="2583" spans="4:4" s="40" customFormat="1" x14ac:dyDescent="0.35">
      <c r="D2583" s="56"/>
    </row>
    <row r="2584" spans="4:4" s="40" customFormat="1" x14ac:dyDescent="0.35">
      <c r="D2584" s="56"/>
    </row>
    <row r="2585" spans="4:4" s="40" customFormat="1" x14ac:dyDescent="0.35">
      <c r="D2585" s="56"/>
    </row>
    <row r="2586" spans="4:4" s="40" customFormat="1" x14ac:dyDescent="0.35">
      <c r="D2586" s="56"/>
    </row>
    <row r="2587" spans="4:4" s="40" customFormat="1" x14ac:dyDescent="0.35">
      <c r="D2587" s="56"/>
    </row>
    <row r="2588" spans="4:4" s="40" customFormat="1" x14ac:dyDescent="0.35">
      <c r="D2588" s="56"/>
    </row>
    <row r="2589" spans="4:4" s="40" customFormat="1" x14ac:dyDescent="0.35">
      <c r="D2589" s="56"/>
    </row>
    <row r="2590" spans="4:4" s="40" customFormat="1" x14ac:dyDescent="0.35">
      <c r="D2590" s="56"/>
    </row>
    <row r="2591" spans="4:4" s="40" customFormat="1" x14ac:dyDescent="0.35">
      <c r="D2591" s="56"/>
    </row>
    <row r="2592" spans="4:4" s="40" customFormat="1" x14ac:dyDescent="0.35">
      <c r="D2592" s="56"/>
    </row>
    <row r="2593" spans="4:4" s="40" customFormat="1" x14ac:dyDescent="0.35">
      <c r="D2593" s="56"/>
    </row>
    <row r="2594" spans="4:4" s="40" customFormat="1" x14ac:dyDescent="0.35">
      <c r="D2594" s="56"/>
    </row>
    <row r="2595" spans="4:4" s="40" customFormat="1" x14ac:dyDescent="0.35">
      <c r="D2595" s="56"/>
    </row>
    <row r="2596" spans="4:4" s="40" customFormat="1" x14ac:dyDescent="0.35">
      <c r="D2596" s="56"/>
    </row>
    <row r="2597" spans="4:4" s="40" customFormat="1" x14ac:dyDescent="0.35">
      <c r="D2597" s="56"/>
    </row>
    <row r="2598" spans="4:4" s="40" customFormat="1" x14ac:dyDescent="0.35">
      <c r="D2598" s="56"/>
    </row>
    <row r="2599" spans="4:4" s="40" customFormat="1" x14ac:dyDescent="0.35">
      <c r="D2599" s="56"/>
    </row>
    <row r="2600" spans="4:4" s="40" customFormat="1" x14ac:dyDescent="0.35">
      <c r="D2600" s="56"/>
    </row>
    <row r="2601" spans="4:4" s="40" customFormat="1" x14ac:dyDescent="0.35">
      <c r="D2601" s="56"/>
    </row>
    <row r="2602" spans="4:4" s="40" customFormat="1" x14ac:dyDescent="0.35">
      <c r="D2602" s="56"/>
    </row>
    <row r="2603" spans="4:4" s="40" customFormat="1" x14ac:dyDescent="0.35">
      <c r="D2603" s="56"/>
    </row>
    <row r="2604" spans="4:4" s="40" customFormat="1" x14ac:dyDescent="0.35">
      <c r="D2604" s="56"/>
    </row>
    <row r="2605" spans="4:4" s="40" customFormat="1" x14ac:dyDescent="0.35">
      <c r="D2605" s="56"/>
    </row>
    <row r="2606" spans="4:4" s="40" customFormat="1" x14ac:dyDescent="0.35">
      <c r="D2606" s="56"/>
    </row>
    <row r="2607" spans="4:4" s="40" customFormat="1" x14ac:dyDescent="0.35">
      <c r="D2607" s="56"/>
    </row>
    <row r="2608" spans="4:4" s="40" customFormat="1" x14ac:dyDescent="0.35">
      <c r="D2608" s="56"/>
    </row>
    <row r="2609" spans="4:4" s="40" customFormat="1" x14ac:dyDescent="0.35">
      <c r="D2609" s="56"/>
    </row>
    <row r="2610" spans="4:4" s="40" customFormat="1" x14ac:dyDescent="0.35">
      <c r="D2610" s="56"/>
    </row>
    <row r="2611" spans="4:4" s="40" customFormat="1" x14ac:dyDescent="0.35">
      <c r="D2611" s="56"/>
    </row>
    <row r="2612" spans="4:4" s="40" customFormat="1" x14ac:dyDescent="0.35">
      <c r="D2612" s="56"/>
    </row>
    <row r="2613" spans="4:4" s="40" customFormat="1" x14ac:dyDescent="0.35">
      <c r="D2613" s="56"/>
    </row>
    <row r="2614" spans="4:4" s="40" customFormat="1" x14ac:dyDescent="0.35">
      <c r="D2614" s="56"/>
    </row>
    <row r="2615" spans="4:4" s="40" customFormat="1" x14ac:dyDescent="0.35">
      <c r="D2615" s="56"/>
    </row>
    <row r="2616" spans="4:4" s="40" customFormat="1" x14ac:dyDescent="0.35">
      <c r="D2616" s="56"/>
    </row>
    <row r="2617" spans="4:4" s="40" customFormat="1" x14ac:dyDescent="0.35">
      <c r="D2617" s="56"/>
    </row>
    <row r="2618" spans="4:4" s="40" customFormat="1" x14ac:dyDescent="0.35">
      <c r="D2618" s="56"/>
    </row>
    <row r="2619" spans="4:4" s="40" customFormat="1" x14ac:dyDescent="0.35">
      <c r="D2619" s="56"/>
    </row>
    <row r="2620" spans="4:4" s="40" customFormat="1" x14ac:dyDescent="0.35">
      <c r="D2620" s="56"/>
    </row>
    <row r="2621" spans="4:4" s="40" customFormat="1" x14ac:dyDescent="0.35">
      <c r="D2621" s="56"/>
    </row>
    <row r="2622" spans="4:4" s="40" customFormat="1" x14ac:dyDescent="0.35">
      <c r="D2622" s="56"/>
    </row>
    <row r="2623" spans="4:4" s="40" customFormat="1" x14ac:dyDescent="0.35">
      <c r="D2623" s="56"/>
    </row>
    <row r="2624" spans="4:4" s="40" customFormat="1" x14ac:dyDescent="0.35">
      <c r="D2624" s="56"/>
    </row>
    <row r="2625" spans="4:4" s="40" customFormat="1" x14ac:dyDescent="0.35">
      <c r="D2625" s="56"/>
    </row>
    <row r="2626" spans="4:4" s="40" customFormat="1" x14ac:dyDescent="0.35">
      <c r="D2626" s="56"/>
    </row>
    <row r="2627" spans="4:4" s="40" customFormat="1" x14ac:dyDescent="0.35">
      <c r="D2627" s="56"/>
    </row>
    <row r="2628" spans="4:4" s="40" customFormat="1" x14ac:dyDescent="0.35">
      <c r="D2628" s="56"/>
    </row>
    <row r="2629" spans="4:4" s="40" customFormat="1" x14ac:dyDescent="0.35">
      <c r="D2629" s="56"/>
    </row>
    <row r="2630" spans="4:4" s="40" customFormat="1" x14ac:dyDescent="0.35">
      <c r="D2630" s="56"/>
    </row>
    <row r="2631" spans="4:4" s="40" customFormat="1" x14ac:dyDescent="0.35">
      <c r="D2631" s="56"/>
    </row>
    <row r="2632" spans="4:4" s="40" customFormat="1" x14ac:dyDescent="0.35">
      <c r="D2632" s="56"/>
    </row>
    <row r="2633" spans="4:4" s="40" customFormat="1" x14ac:dyDescent="0.35">
      <c r="D2633" s="56"/>
    </row>
    <row r="2634" spans="4:4" s="40" customFormat="1" x14ac:dyDescent="0.35">
      <c r="D2634" s="56"/>
    </row>
    <row r="2635" spans="4:4" s="40" customFormat="1" x14ac:dyDescent="0.35">
      <c r="D2635" s="56"/>
    </row>
    <row r="2636" spans="4:4" s="40" customFormat="1" x14ac:dyDescent="0.35">
      <c r="D2636" s="56"/>
    </row>
    <row r="2637" spans="4:4" s="40" customFormat="1" x14ac:dyDescent="0.35">
      <c r="D2637" s="56"/>
    </row>
    <row r="2638" spans="4:4" s="40" customFormat="1" x14ac:dyDescent="0.35">
      <c r="D2638" s="56"/>
    </row>
    <row r="2639" spans="4:4" s="40" customFormat="1" x14ac:dyDescent="0.35">
      <c r="D2639" s="56"/>
    </row>
    <row r="2640" spans="4:4" s="40" customFormat="1" x14ac:dyDescent="0.35">
      <c r="D2640" s="56"/>
    </row>
    <row r="2641" spans="4:4" s="40" customFormat="1" x14ac:dyDescent="0.35">
      <c r="D2641" s="56"/>
    </row>
    <row r="2642" spans="4:4" s="40" customFormat="1" x14ac:dyDescent="0.35">
      <c r="D2642" s="56"/>
    </row>
    <row r="2643" spans="4:4" s="40" customFormat="1" x14ac:dyDescent="0.35">
      <c r="D2643" s="56"/>
    </row>
    <row r="2644" spans="4:4" s="40" customFormat="1" x14ac:dyDescent="0.35">
      <c r="D2644" s="56"/>
    </row>
    <row r="2645" spans="4:4" s="40" customFormat="1" x14ac:dyDescent="0.35">
      <c r="D2645" s="56"/>
    </row>
    <row r="2646" spans="4:4" s="40" customFormat="1" x14ac:dyDescent="0.35">
      <c r="D2646" s="56"/>
    </row>
    <row r="2647" spans="4:4" s="40" customFormat="1" x14ac:dyDescent="0.35">
      <c r="D2647" s="56"/>
    </row>
    <row r="2648" spans="4:4" s="40" customFormat="1" x14ac:dyDescent="0.35">
      <c r="D2648" s="56"/>
    </row>
    <row r="2649" spans="4:4" s="40" customFormat="1" x14ac:dyDescent="0.35">
      <c r="D2649" s="56"/>
    </row>
    <row r="2650" spans="4:4" s="40" customFormat="1" x14ac:dyDescent="0.35">
      <c r="D2650" s="56"/>
    </row>
    <row r="2651" spans="4:4" s="40" customFormat="1" x14ac:dyDescent="0.35">
      <c r="D2651" s="56"/>
    </row>
    <row r="2652" spans="4:4" s="40" customFormat="1" x14ac:dyDescent="0.35">
      <c r="D2652" s="56"/>
    </row>
    <row r="2653" spans="4:4" s="40" customFormat="1" x14ac:dyDescent="0.35">
      <c r="D2653" s="56"/>
    </row>
    <row r="2654" spans="4:4" s="40" customFormat="1" x14ac:dyDescent="0.35">
      <c r="D2654" s="56"/>
    </row>
    <row r="2655" spans="4:4" s="40" customFormat="1" x14ac:dyDescent="0.35">
      <c r="D2655" s="56"/>
    </row>
    <row r="2656" spans="4:4" s="40" customFormat="1" x14ac:dyDescent="0.35">
      <c r="D2656" s="56"/>
    </row>
    <row r="2657" spans="4:4" s="40" customFormat="1" x14ac:dyDescent="0.35">
      <c r="D2657" s="56"/>
    </row>
    <row r="2658" spans="4:4" s="40" customFormat="1" x14ac:dyDescent="0.35">
      <c r="D2658" s="56"/>
    </row>
    <row r="2659" spans="4:4" s="40" customFormat="1" x14ac:dyDescent="0.35">
      <c r="D2659" s="56"/>
    </row>
    <row r="2660" spans="4:4" s="40" customFormat="1" x14ac:dyDescent="0.35">
      <c r="D2660" s="56"/>
    </row>
    <row r="2661" spans="4:4" s="40" customFormat="1" x14ac:dyDescent="0.35">
      <c r="D2661" s="56"/>
    </row>
    <row r="2662" spans="4:4" s="40" customFormat="1" x14ac:dyDescent="0.35">
      <c r="D2662" s="56"/>
    </row>
    <row r="2663" spans="4:4" s="40" customFormat="1" x14ac:dyDescent="0.35">
      <c r="D2663" s="56"/>
    </row>
    <row r="2664" spans="4:4" s="40" customFormat="1" x14ac:dyDescent="0.35">
      <c r="D2664" s="56"/>
    </row>
    <row r="2665" spans="4:4" s="40" customFormat="1" x14ac:dyDescent="0.35">
      <c r="D2665" s="56"/>
    </row>
    <row r="2666" spans="4:4" s="40" customFormat="1" x14ac:dyDescent="0.35">
      <c r="D2666" s="56"/>
    </row>
    <row r="2667" spans="4:4" s="40" customFormat="1" x14ac:dyDescent="0.35">
      <c r="D2667" s="56"/>
    </row>
    <row r="2668" spans="4:4" s="40" customFormat="1" x14ac:dyDescent="0.35">
      <c r="D2668" s="56"/>
    </row>
    <row r="2669" spans="4:4" s="40" customFormat="1" x14ac:dyDescent="0.35">
      <c r="D2669" s="56"/>
    </row>
    <row r="2670" spans="4:4" s="40" customFormat="1" x14ac:dyDescent="0.35">
      <c r="D2670" s="56"/>
    </row>
    <row r="2671" spans="4:4" s="40" customFormat="1" x14ac:dyDescent="0.35">
      <c r="D2671" s="56"/>
    </row>
    <row r="2672" spans="4:4" s="40" customFormat="1" x14ac:dyDescent="0.35">
      <c r="D2672" s="56"/>
    </row>
    <row r="2673" spans="4:4" s="40" customFormat="1" x14ac:dyDescent="0.35">
      <c r="D2673" s="56"/>
    </row>
    <row r="2674" spans="4:4" s="40" customFormat="1" x14ac:dyDescent="0.35">
      <c r="D2674" s="56"/>
    </row>
    <row r="2675" spans="4:4" s="40" customFormat="1" x14ac:dyDescent="0.35">
      <c r="D2675" s="56"/>
    </row>
    <row r="2676" spans="4:4" s="40" customFormat="1" x14ac:dyDescent="0.35">
      <c r="D2676" s="56"/>
    </row>
    <row r="2677" spans="4:4" s="40" customFormat="1" x14ac:dyDescent="0.35">
      <c r="D2677" s="56"/>
    </row>
    <row r="2678" spans="4:4" s="40" customFormat="1" x14ac:dyDescent="0.35">
      <c r="D2678" s="56"/>
    </row>
    <row r="2679" spans="4:4" s="40" customFormat="1" x14ac:dyDescent="0.35">
      <c r="D2679" s="56"/>
    </row>
    <row r="2680" spans="4:4" s="40" customFormat="1" x14ac:dyDescent="0.35">
      <c r="D2680" s="56"/>
    </row>
    <row r="2681" spans="4:4" s="40" customFormat="1" x14ac:dyDescent="0.35">
      <c r="D2681" s="56"/>
    </row>
    <row r="2682" spans="4:4" s="40" customFormat="1" x14ac:dyDescent="0.35">
      <c r="D2682" s="56"/>
    </row>
    <row r="2683" spans="4:4" s="40" customFormat="1" x14ac:dyDescent="0.35">
      <c r="D2683" s="56"/>
    </row>
    <row r="2684" spans="4:4" s="40" customFormat="1" x14ac:dyDescent="0.35">
      <c r="D2684" s="56"/>
    </row>
    <row r="2685" spans="4:4" s="40" customFormat="1" x14ac:dyDescent="0.35">
      <c r="D2685" s="56"/>
    </row>
    <row r="2686" spans="4:4" s="40" customFormat="1" x14ac:dyDescent="0.35">
      <c r="D2686" s="56"/>
    </row>
    <row r="2687" spans="4:4" s="40" customFormat="1" x14ac:dyDescent="0.35">
      <c r="D2687" s="56"/>
    </row>
    <row r="2688" spans="4:4" s="40" customFormat="1" x14ac:dyDescent="0.35">
      <c r="D2688" s="56"/>
    </row>
    <row r="2689" spans="4:4" s="40" customFormat="1" x14ac:dyDescent="0.35">
      <c r="D2689" s="56"/>
    </row>
    <row r="2690" spans="4:4" s="40" customFormat="1" x14ac:dyDescent="0.35">
      <c r="D2690" s="56"/>
    </row>
    <row r="2691" spans="4:4" s="40" customFormat="1" x14ac:dyDescent="0.35">
      <c r="D2691" s="56"/>
    </row>
    <row r="2692" spans="4:4" s="40" customFormat="1" x14ac:dyDescent="0.35">
      <c r="D2692" s="56"/>
    </row>
    <row r="2693" spans="4:4" s="40" customFormat="1" x14ac:dyDescent="0.35">
      <c r="D2693" s="56"/>
    </row>
    <row r="2694" spans="4:4" s="40" customFormat="1" x14ac:dyDescent="0.35">
      <c r="D2694" s="56"/>
    </row>
    <row r="2695" spans="4:4" s="40" customFormat="1" x14ac:dyDescent="0.35">
      <c r="D2695" s="56"/>
    </row>
    <row r="2696" spans="4:4" s="40" customFormat="1" x14ac:dyDescent="0.35">
      <c r="D2696" s="56"/>
    </row>
    <row r="2697" spans="4:4" s="40" customFormat="1" x14ac:dyDescent="0.35">
      <c r="D2697" s="56"/>
    </row>
    <row r="2698" spans="4:4" s="40" customFormat="1" x14ac:dyDescent="0.35">
      <c r="D2698" s="56"/>
    </row>
    <row r="2699" spans="4:4" s="40" customFormat="1" x14ac:dyDescent="0.35">
      <c r="D2699" s="56"/>
    </row>
    <row r="2700" spans="4:4" s="40" customFormat="1" x14ac:dyDescent="0.35">
      <c r="D2700" s="56"/>
    </row>
    <row r="2701" spans="4:4" s="40" customFormat="1" x14ac:dyDescent="0.35">
      <c r="D2701" s="56"/>
    </row>
    <row r="2702" spans="4:4" s="40" customFormat="1" x14ac:dyDescent="0.35">
      <c r="D2702" s="56"/>
    </row>
    <row r="2703" spans="4:4" s="40" customFormat="1" x14ac:dyDescent="0.35">
      <c r="D2703" s="56"/>
    </row>
    <row r="2704" spans="4:4" s="40" customFormat="1" x14ac:dyDescent="0.35">
      <c r="D2704" s="56"/>
    </row>
    <row r="2705" spans="4:4" s="40" customFormat="1" x14ac:dyDescent="0.35">
      <c r="D2705" s="56"/>
    </row>
    <row r="2706" spans="4:4" s="40" customFormat="1" x14ac:dyDescent="0.35">
      <c r="D2706" s="56"/>
    </row>
    <row r="2707" spans="4:4" s="40" customFormat="1" x14ac:dyDescent="0.35">
      <c r="D2707" s="56"/>
    </row>
    <row r="2708" spans="4:4" s="40" customFormat="1" x14ac:dyDescent="0.35">
      <c r="D2708" s="56"/>
    </row>
    <row r="2709" spans="4:4" s="40" customFormat="1" x14ac:dyDescent="0.35">
      <c r="D2709" s="56"/>
    </row>
    <row r="2710" spans="4:4" s="40" customFormat="1" x14ac:dyDescent="0.35">
      <c r="D2710" s="56"/>
    </row>
    <row r="2711" spans="4:4" s="40" customFormat="1" x14ac:dyDescent="0.35">
      <c r="D2711" s="56"/>
    </row>
    <row r="2712" spans="4:4" s="40" customFormat="1" x14ac:dyDescent="0.35">
      <c r="D2712" s="56"/>
    </row>
    <row r="2713" spans="4:4" s="40" customFormat="1" x14ac:dyDescent="0.35">
      <c r="D2713" s="56"/>
    </row>
    <row r="2714" spans="4:4" s="40" customFormat="1" x14ac:dyDescent="0.35">
      <c r="D2714" s="56"/>
    </row>
    <row r="2715" spans="4:4" s="40" customFormat="1" x14ac:dyDescent="0.35">
      <c r="D2715" s="56"/>
    </row>
    <row r="2716" spans="4:4" s="40" customFormat="1" x14ac:dyDescent="0.35">
      <c r="D2716" s="56"/>
    </row>
    <row r="2717" spans="4:4" s="40" customFormat="1" x14ac:dyDescent="0.35">
      <c r="D2717" s="56"/>
    </row>
    <row r="2718" spans="4:4" s="40" customFormat="1" x14ac:dyDescent="0.35">
      <c r="D2718" s="56"/>
    </row>
    <row r="2719" spans="4:4" s="40" customFormat="1" x14ac:dyDescent="0.35">
      <c r="D2719" s="56"/>
    </row>
    <row r="2720" spans="4:4" s="40" customFormat="1" x14ac:dyDescent="0.35">
      <c r="D2720" s="56"/>
    </row>
    <row r="2721" spans="4:4" s="40" customFormat="1" x14ac:dyDescent="0.35">
      <c r="D2721" s="56"/>
    </row>
    <row r="2722" spans="4:4" s="40" customFormat="1" x14ac:dyDescent="0.35">
      <c r="D2722" s="56"/>
    </row>
    <row r="2723" spans="4:4" s="40" customFormat="1" x14ac:dyDescent="0.35">
      <c r="D2723" s="56"/>
    </row>
    <row r="2724" spans="4:4" s="40" customFormat="1" x14ac:dyDescent="0.35">
      <c r="D2724" s="56"/>
    </row>
    <row r="2725" spans="4:4" s="40" customFormat="1" x14ac:dyDescent="0.35">
      <c r="D2725" s="56"/>
    </row>
    <row r="2726" spans="4:4" s="40" customFormat="1" x14ac:dyDescent="0.35">
      <c r="D2726" s="56"/>
    </row>
    <row r="2727" spans="4:4" s="40" customFormat="1" x14ac:dyDescent="0.35">
      <c r="D2727" s="56"/>
    </row>
    <row r="2728" spans="4:4" s="40" customFormat="1" x14ac:dyDescent="0.35">
      <c r="D2728" s="56"/>
    </row>
    <row r="2729" spans="4:4" s="40" customFormat="1" x14ac:dyDescent="0.35">
      <c r="D2729" s="56"/>
    </row>
    <row r="2730" spans="4:4" s="40" customFormat="1" x14ac:dyDescent="0.35">
      <c r="D2730" s="56"/>
    </row>
    <row r="2731" spans="4:4" s="40" customFormat="1" x14ac:dyDescent="0.35">
      <c r="D2731" s="56"/>
    </row>
    <row r="2732" spans="4:4" s="40" customFormat="1" x14ac:dyDescent="0.35">
      <c r="D2732" s="56"/>
    </row>
    <row r="2733" spans="4:4" s="40" customFormat="1" x14ac:dyDescent="0.35">
      <c r="D2733" s="56"/>
    </row>
    <row r="2734" spans="4:4" s="40" customFormat="1" x14ac:dyDescent="0.35">
      <c r="D2734" s="56"/>
    </row>
    <row r="2735" spans="4:4" s="40" customFormat="1" x14ac:dyDescent="0.35">
      <c r="D2735" s="56"/>
    </row>
    <row r="2736" spans="4:4" s="40" customFormat="1" x14ac:dyDescent="0.35">
      <c r="D2736" s="56"/>
    </row>
    <row r="2737" spans="4:4" s="40" customFormat="1" x14ac:dyDescent="0.35">
      <c r="D2737" s="56"/>
    </row>
    <row r="2738" spans="4:4" s="40" customFormat="1" x14ac:dyDescent="0.35">
      <c r="D2738" s="56"/>
    </row>
    <row r="2739" spans="4:4" s="40" customFormat="1" x14ac:dyDescent="0.35">
      <c r="D2739" s="56"/>
    </row>
    <row r="2740" spans="4:4" s="40" customFormat="1" x14ac:dyDescent="0.35">
      <c r="D2740" s="56"/>
    </row>
    <row r="2741" spans="4:4" s="40" customFormat="1" x14ac:dyDescent="0.35">
      <c r="D2741" s="56"/>
    </row>
    <row r="2742" spans="4:4" s="40" customFormat="1" x14ac:dyDescent="0.35">
      <c r="D2742" s="56"/>
    </row>
    <row r="2743" spans="4:4" s="40" customFormat="1" x14ac:dyDescent="0.35">
      <c r="D2743" s="56"/>
    </row>
    <row r="2744" spans="4:4" s="40" customFormat="1" x14ac:dyDescent="0.35">
      <c r="D2744" s="56"/>
    </row>
    <row r="2745" spans="4:4" s="40" customFormat="1" x14ac:dyDescent="0.35">
      <c r="D2745" s="56"/>
    </row>
    <row r="2746" spans="4:4" s="40" customFormat="1" x14ac:dyDescent="0.35">
      <c r="D2746" s="56"/>
    </row>
    <row r="2747" spans="4:4" s="40" customFormat="1" x14ac:dyDescent="0.35">
      <c r="D2747" s="56"/>
    </row>
    <row r="2748" spans="4:4" s="40" customFormat="1" x14ac:dyDescent="0.35">
      <c r="D2748" s="56"/>
    </row>
    <row r="2749" spans="4:4" s="40" customFormat="1" x14ac:dyDescent="0.35">
      <c r="D2749" s="56"/>
    </row>
    <row r="2750" spans="4:4" s="40" customFormat="1" x14ac:dyDescent="0.35">
      <c r="D2750" s="56"/>
    </row>
    <row r="2751" spans="4:4" s="40" customFormat="1" x14ac:dyDescent="0.35">
      <c r="D2751" s="56"/>
    </row>
    <row r="2752" spans="4:4" s="40" customFormat="1" x14ac:dyDescent="0.35">
      <c r="D2752" s="56"/>
    </row>
    <row r="2753" spans="4:4" s="40" customFormat="1" x14ac:dyDescent="0.35">
      <c r="D2753" s="56"/>
    </row>
    <row r="2754" spans="4:4" s="40" customFormat="1" x14ac:dyDescent="0.35">
      <c r="D2754" s="56"/>
    </row>
    <row r="2755" spans="4:4" s="40" customFormat="1" x14ac:dyDescent="0.35">
      <c r="D2755" s="56"/>
    </row>
    <row r="2756" spans="4:4" s="40" customFormat="1" x14ac:dyDescent="0.35">
      <c r="D2756" s="56"/>
    </row>
    <row r="2757" spans="4:4" s="40" customFormat="1" x14ac:dyDescent="0.35">
      <c r="D2757" s="56"/>
    </row>
    <row r="2758" spans="4:4" s="40" customFormat="1" x14ac:dyDescent="0.35">
      <c r="D2758" s="56"/>
    </row>
    <row r="2759" spans="4:4" s="40" customFormat="1" x14ac:dyDescent="0.35">
      <c r="D2759" s="56"/>
    </row>
    <row r="2760" spans="4:4" s="40" customFormat="1" x14ac:dyDescent="0.35">
      <c r="D2760" s="56"/>
    </row>
    <row r="2761" spans="4:4" s="40" customFormat="1" x14ac:dyDescent="0.35">
      <c r="D2761" s="56"/>
    </row>
    <row r="2762" spans="4:4" s="40" customFormat="1" x14ac:dyDescent="0.35">
      <c r="D2762" s="56"/>
    </row>
    <row r="2763" spans="4:4" s="40" customFormat="1" x14ac:dyDescent="0.35">
      <c r="D2763" s="56"/>
    </row>
    <row r="2764" spans="4:4" s="40" customFormat="1" x14ac:dyDescent="0.35">
      <c r="D2764" s="56"/>
    </row>
    <row r="2765" spans="4:4" s="40" customFormat="1" x14ac:dyDescent="0.35">
      <c r="D2765" s="56"/>
    </row>
    <row r="2766" spans="4:4" s="40" customFormat="1" x14ac:dyDescent="0.35">
      <c r="D2766" s="56"/>
    </row>
    <row r="2767" spans="4:4" s="40" customFormat="1" x14ac:dyDescent="0.35">
      <c r="D2767" s="56"/>
    </row>
    <row r="2768" spans="4:4" s="40" customFormat="1" x14ac:dyDescent="0.35">
      <c r="D2768" s="56"/>
    </row>
    <row r="2769" spans="4:4" s="40" customFormat="1" x14ac:dyDescent="0.35">
      <c r="D2769" s="56"/>
    </row>
    <row r="2770" spans="4:4" s="40" customFormat="1" x14ac:dyDescent="0.35">
      <c r="D2770" s="56"/>
    </row>
    <row r="2771" spans="4:4" s="40" customFormat="1" x14ac:dyDescent="0.35">
      <c r="D2771" s="56"/>
    </row>
    <row r="2772" spans="4:4" s="40" customFormat="1" x14ac:dyDescent="0.35">
      <c r="D2772" s="56"/>
    </row>
    <row r="2773" spans="4:4" s="40" customFormat="1" x14ac:dyDescent="0.35">
      <c r="D2773" s="56"/>
    </row>
    <row r="2774" spans="4:4" s="40" customFormat="1" x14ac:dyDescent="0.35">
      <c r="D2774" s="56"/>
    </row>
    <row r="2775" spans="4:4" s="40" customFormat="1" x14ac:dyDescent="0.35">
      <c r="D2775" s="56"/>
    </row>
    <row r="2776" spans="4:4" s="40" customFormat="1" x14ac:dyDescent="0.35">
      <c r="D2776" s="56"/>
    </row>
    <row r="2777" spans="4:4" s="40" customFormat="1" x14ac:dyDescent="0.35">
      <c r="D2777" s="56"/>
    </row>
    <row r="2778" spans="4:4" s="40" customFormat="1" x14ac:dyDescent="0.35">
      <c r="D2778" s="56"/>
    </row>
    <row r="2779" spans="4:4" s="40" customFormat="1" x14ac:dyDescent="0.35">
      <c r="D2779" s="56"/>
    </row>
    <row r="2780" spans="4:4" s="40" customFormat="1" x14ac:dyDescent="0.35">
      <c r="D2780" s="56"/>
    </row>
    <row r="2781" spans="4:4" s="40" customFormat="1" x14ac:dyDescent="0.35">
      <c r="D2781" s="56"/>
    </row>
    <row r="2782" spans="4:4" s="40" customFormat="1" x14ac:dyDescent="0.35">
      <c r="D2782" s="56"/>
    </row>
    <row r="2783" spans="4:4" s="40" customFormat="1" x14ac:dyDescent="0.35">
      <c r="D2783" s="56"/>
    </row>
    <row r="2784" spans="4:4" s="40" customFormat="1" x14ac:dyDescent="0.35">
      <c r="D2784" s="56"/>
    </row>
    <row r="2785" spans="4:4" s="40" customFormat="1" x14ac:dyDescent="0.35">
      <c r="D2785" s="56"/>
    </row>
    <row r="2786" spans="4:4" s="40" customFormat="1" x14ac:dyDescent="0.35">
      <c r="D2786" s="56"/>
    </row>
    <row r="2787" spans="4:4" s="40" customFormat="1" x14ac:dyDescent="0.35">
      <c r="D2787" s="56"/>
    </row>
    <row r="2788" spans="4:4" s="40" customFormat="1" x14ac:dyDescent="0.35">
      <c r="D2788" s="56"/>
    </row>
    <row r="2789" spans="4:4" s="40" customFormat="1" x14ac:dyDescent="0.35">
      <c r="D2789" s="56"/>
    </row>
    <row r="2790" spans="4:4" s="40" customFormat="1" x14ac:dyDescent="0.35">
      <c r="D2790" s="56"/>
    </row>
    <row r="2791" spans="4:4" s="40" customFormat="1" x14ac:dyDescent="0.35">
      <c r="D2791" s="56"/>
    </row>
    <row r="2792" spans="4:4" s="40" customFormat="1" x14ac:dyDescent="0.35">
      <c r="D2792" s="56"/>
    </row>
    <row r="2793" spans="4:4" s="40" customFormat="1" x14ac:dyDescent="0.35">
      <c r="D2793" s="56"/>
    </row>
    <row r="2794" spans="4:4" s="40" customFormat="1" x14ac:dyDescent="0.35">
      <c r="D2794" s="56"/>
    </row>
    <row r="2795" spans="4:4" s="40" customFormat="1" x14ac:dyDescent="0.35">
      <c r="D2795" s="56"/>
    </row>
    <row r="2796" spans="4:4" s="40" customFormat="1" x14ac:dyDescent="0.35">
      <c r="D2796" s="56"/>
    </row>
    <row r="2797" spans="4:4" s="40" customFormat="1" x14ac:dyDescent="0.35">
      <c r="D2797" s="56"/>
    </row>
    <row r="2798" spans="4:4" s="40" customFormat="1" x14ac:dyDescent="0.35">
      <c r="D2798" s="56"/>
    </row>
    <row r="2799" spans="4:4" s="40" customFormat="1" x14ac:dyDescent="0.35">
      <c r="D2799" s="56"/>
    </row>
    <row r="2800" spans="4:4" s="40" customFormat="1" x14ac:dyDescent="0.35">
      <c r="D2800" s="56"/>
    </row>
    <row r="2801" spans="4:4" s="40" customFormat="1" x14ac:dyDescent="0.35">
      <c r="D2801" s="56"/>
    </row>
    <row r="2802" spans="4:4" s="40" customFormat="1" x14ac:dyDescent="0.35">
      <c r="D2802" s="56"/>
    </row>
    <row r="2803" spans="4:4" s="40" customFormat="1" x14ac:dyDescent="0.35">
      <c r="D2803" s="56"/>
    </row>
    <row r="2804" spans="4:4" s="40" customFormat="1" x14ac:dyDescent="0.35">
      <c r="D2804" s="56"/>
    </row>
    <row r="2805" spans="4:4" s="40" customFormat="1" x14ac:dyDescent="0.35">
      <c r="D2805" s="56"/>
    </row>
    <row r="2806" spans="4:4" s="40" customFormat="1" x14ac:dyDescent="0.35">
      <c r="D2806" s="56"/>
    </row>
    <row r="2807" spans="4:4" s="40" customFormat="1" x14ac:dyDescent="0.35">
      <c r="D2807" s="56"/>
    </row>
    <row r="2808" spans="4:4" s="40" customFormat="1" x14ac:dyDescent="0.35">
      <c r="D2808" s="56"/>
    </row>
    <row r="2809" spans="4:4" s="40" customFormat="1" x14ac:dyDescent="0.35">
      <c r="D2809" s="56"/>
    </row>
    <row r="2810" spans="4:4" s="40" customFormat="1" x14ac:dyDescent="0.35">
      <c r="D2810" s="56"/>
    </row>
    <row r="2811" spans="4:4" s="40" customFormat="1" x14ac:dyDescent="0.35">
      <c r="D2811" s="56"/>
    </row>
    <row r="2812" spans="4:4" s="40" customFormat="1" x14ac:dyDescent="0.35">
      <c r="D2812" s="56"/>
    </row>
    <row r="2813" spans="4:4" s="40" customFormat="1" x14ac:dyDescent="0.35">
      <c r="D2813" s="56"/>
    </row>
    <row r="2814" spans="4:4" s="40" customFormat="1" x14ac:dyDescent="0.35">
      <c r="D2814" s="56"/>
    </row>
    <row r="2815" spans="4:4" s="40" customFormat="1" x14ac:dyDescent="0.35">
      <c r="D2815" s="56"/>
    </row>
    <row r="2816" spans="4:4" s="40" customFormat="1" x14ac:dyDescent="0.35">
      <c r="D2816" s="56"/>
    </row>
    <row r="2817" spans="4:4" s="40" customFormat="1" x14ac:dyDescent="0.35">
      <c r="D2817" s="56"/>
    </row>
    <row r="2818" spans="4:4" s="40" customFormat="1" x14ac:dyDescent="0.35">
      <c r="D2818" s="56"/>
    </row>
    <row r="2819" spans="4:4" s="40" customFormat="1" x14ac:dyDescent="0.35">
      <c r="D2819" s="56"/>
    </row>
    <row r="2820" spans="4:4" s="40" customFormat="1" x14ac:dyDescent="0.35">
      <c r="D2820" s="56"/>
    </row>
    <row r="2821" spans="4:4" s="40" customFormat="1" x14ac:dyDescent="0.35">
      <c r="D2821" s="56"/>
    </row>
    <row r="2822" spans="4:4" s="40" customFormat="1" x14ac:dyDescent="0.35">
      <c r="D2822" s="56"/>
    </row>
    <row r="2823" spans="4:4" s="40" customFormat="1" x14ac:dyDescent="0.35">
      <c r="D2823" s="56"/>
    </row>
    <row r="2824" spans="4:4" s="40" customFormat="1" x14ac:dyDescent="0.35">
      <c r="D2824" s="56"/>
    </row>
    <row r="2825" spans="4:4" s="40" customFormat="1" x14ac:dyDescent="0.35">
      <c r="D2825" s="56"/>
    </row>
    <row r="2826" spans="4:4" s="40" customFormat="1" x14ac:dyDescent="0.35">
      <c r="D2826" s="56"/>
    </row>
    <row r="2827" spans="4:4" s="40" customFormat="1" x14ac:dyDescent="0.35">
      <c r="D2827" s="56"/>
    </row>
    <row r="2828" spans="4:4" s="40" customFormat="1" x14ac:dyDescent="0.35">
      <c r="D2828" s="56"/>
    </row>
    <row r="2829" spans="4:4" s="40" customFormat="1" x14ac:dyDescent="0.35">
      <c r="D2829" s="56"/>
    </row>
    <row r="2830" spans="4:4" s="40" customFormat="1" x14ac:dyDescent="0.35">
      <c r="D2830" s="56"/>
    </row>
    <row r="2831" spans="4:4" s="40" customFormat="1" x14ac:dyDescent="0.35">
      <c r="D2831" s="56"/>
    </row>
    <row r="2832" spans="4:4" s="40" customFormat="1" x14ac:dyDescent="0.35">
      <c r="D2832" s="56"/>
    </row>
    <row r="2833" spans="4:4" s="40" customFormat="1" x14ac:dyDescent="0.35">
      <c r="D2833" s="56"/>
    </row>
    <row r="2834" spans="4:4" s="40" customFormat="1" x14ac:dyDescent="0.35">
      <c r="D2834" s="56"/>
    </row>
    <row r="2835" spans="4:4" s="40" customFormat="1" x14ac:dyDescent="0.35">
      <c r="D2835" s="56"/>
    </row>
    <row r="2836" spans="4:4" s="40" customFormat="1" x14ac:dyDescent="0.35">
      <c r="D2836" s="56"/>
    </row>
    <row r="2837" spans="4:4" s="40" customFormat="1" x14ac:dyDescent="0.35">
      <c r="D2837" s="56"/>
    </row>
    <row r="2838" spans="4:4" s="40" customFormat="1" x14ac:dyDescent="0.35">
      <c r="D2838" s="56"/>
    </row>
    <row r="2839" spans="4:4" s="40" customFormat="1" x14ac:dyDescent="0.35">
      <c r="D2839" s="56"/>
    </row>
    <row r="2840" spans="4:4" s="40" customFormat="1" x14ac:dyDescent="0.35">
      <c r="D2840" s="56"/>
    </row>
    <row r="2841" spans="4:4" s="40" customFormat="1" x14ac:dyDescent="0.35">
      <c r="D2841" s="56"/>
    </row>
    <row r="2842" spans="4:4" s="40" customFormat="1" x14ac:dyDescent="0.35">
      <c r="D2842" s="56"/>
    </row>
    <row r="2843" spans="4:4" s="40" customFormat="1" x14ac:dyDescent="0.35">
      <c r="D2843" s="56"/>
    </row>
    <row r="2844" spans="4:4" s="40" customFormat="1" x14ac:dyDescent="0.35">
      <c r="D2844" s="56"/>
    </row>
    <row r="2845" spans="4:4" s="40" customFormat="1" x14ac:dyDescent="0.35">
      <c r="D2845" s="56"/>
    </row>
    <row r="2846" spans="4:4" s="40" customFormat="1" x14ac:dyDescent="0.35">
      <c r="D2846" s="56"/>
    </row>
    <row r="2847" spans="4:4" s="40" customFormat="1" x14ac:dyDescent="0.35">
      <c r="D2847" s="56"/>
    </row>
    <row r="2848" spans="4:4" s="40" customFormat="1" x14ac:dyDescent="0.35">
      <c r="D2848" s="56"/>
    </row>
    <row r="2849" spans="4:4" s="40" customFormat="1" x14ac:dyDescent="0.35">
      <c r="D2849" s="56"/>
    </row>
    <row r="2850" spans="4:4" s="40" customFormat="1" x14ac:dyDescent="0.35">
      <c r="D2850" s="56"/>
    </row>
    <row r="2851" spans="4:4" s="40" customFormat="1" x14ac:dyDescent="0.35">
      <c r="D2851" s="56"/>
    </row>
    <row r="2852" spans="4:4" s="40" customFormat="1" x14ac:dyDescent="0.35">
      <c r="D2852" s="56"/>
    </row>
    <row r="2853" spans="4:4" s="40" customFormat="1" x14ac:dyDescent="0.35">
      <c r="D2853" s="56"/>
    </row>
    <row r="2854" spans="4:4" s="40" customFormat="1" x14ac:dyDescent="0.35">
      <c r="D2854" s="56"/>
    </row>
    <row r="2855" spans="4:4" s="40" customFormat="1" x14ac:dyDescent="0.35">
      <c r="D2855" s="56"/>
    </row>
    <row r="2856" spans="4:4" s="40" customFormat="1" x14ac:dyDescent="0.35">
      <c r="D2856" s="56"/>
    </row>
    <row r="2857" spans="4:4" s="40" customFormat="1" x14ac:dyDescent="0.35">
      <c r="D2857" s="56"/>
    </row>
    <row r="2858" spans="4:4" s="40" customFormat="1" x14ac:dyDescent="0.35">
      <c r="D2858" s="56"/>
    </row>
    <row r="2859" spans="4:4" s="40" customFormat="1" x14ac:dyDescent="0.35">
      <c r="D2859" s="56"/>
    </row>
    <row r="2860" spans="4:4" s="40" customFormat="1" x14ac:dyDescent="0.35">
      <c r="D2860" s="56"/>
    </row>
    <row r="2861" spans="4:4" s="40" customFormat="1" x14ac:dyDescent="0.35">
      <c r="D2861" s="56"/>
    </row>
    <row r="2862" spans="4:4" s="40" customFormat="1" x14ac:dyDescent="0.35">
      <c r="D2862" s="56"/>
    </row>
    <row r="2863" spans="4:4" s="40" customFormat="1" x14ac:dyDescent="0.35">
      <c r="D2863" s="56"/>
    </row>
    <row r="2864" spans="4:4" s="40" customFormat="1" x14ac:dyDescent="0.35">
      <c r="D2864" s="56"/>
    </row>
    <row r="2865" spans="4:4" s="40" customFormat="1" x14ac:dyDescent="0.35">
      <c r="D2865" s="56"/>
    </row>
    <row r="2866" spans="4:4" s="40" customFormat="1" x14ac:dyDescent="0.35">
      <c r="D2866" s="56"/>
    </row>
    <row r="2867" spans="4:4" s="40" customFormat="1" x14ac:dyDescent="0.35">
      <c r="D2867" s="56"/>
    </row>
    <row r="2868" spans="4:4" s="40" customFormat="1" x14ac:dyDescent="0.35">
      <c r="D2868" s="56"/>
    </row>
    <row r="2869" spans="4:4" s="40" customFormat="1" x14ac:dyDescent="0.35">
      <c r="D2869" s="56"/>
    </row>
    <row r="2870" spans="4:4" s="40" customFormat="1" x14ac:dyDescent="0.35">
      <c r="D2870" s="56"/>
    </row>
    <row r="2871" spans="4:4" s="40" customFormat="1" x14ac:dyDescent="0.35">
      <c r="D2871" s="56"/>
    </row>
    <row r="2872" spans="4:4" s="40" customFormat="1" x14ac:dyDescent="0.35">
      <c r="D2872" s="56"/>
    </row>
    <row r="2873" spans="4:4" s="40" customFormat="1" x14ac:dyDescent="0.35">
      <c r="D2873" s="56"/>
    </row>
    <row r="2874" spans="4:4" s="40" customFormat="1" x14ac:dyDescent="0.35">
      <c r="D2874" s="56"/>
    </row>
    <row r="2875" spans="4:4" s="40" customFormat="1" x14ac:dyDescent="0.35">
      <c r="D2875" s="56"/>
    </row>
    <row r="2876" spans="4:4" s="40" customFormat="1" x14ac:dyDescent="0.35">
      <c r="D2876" s="56"/>
    </row>
    <row r="2877" spans="4:4" s="40" customFormat="1" x14ac:dyDescent="0.35">
      <c r="D2877" s="56"/>
    </row>
    <row r="2878" spans="4:4" s="40" customFormat="1" x14ac:dyDescent="0.35">
      <c r="D2878" s="56"/>
    </row>
    <row r="2879" spans="4:4" s="40" customFormat="1" x14ac:dyDescent="0.35">
      <c r="D2879" s="56"/>
    </row>
    <row r="2880" spans="4:4" s="40" customFormat="1" x14ac:dyDescent="0.35">
      <c r="D2880" s="56"/>
    </row>
    <row r="2881" spans="4:4" s="40" customFormat="1" x14ac:dyDescent="0.35">
      <c r="D2881" s="56"/>
    </row>
    <row r="2882" spans="4:4" s="40" customFormat="1" x14ac:dyDescent="0.35">
      <c r="D2882" s="56"/>
    </row>
    <row r="2883" spans="4:4" s="40" customFormat="1" x14ac:dyDescent="0.35">
      <c r="D2883" s="56"/>
    </row>
    <row r="2884" spans="4:4" s="40" customFormat="1" x14ac:dyDescent="0.35">
      <c r="D2884" s="56"/>
    </row>
    <row r="2885" spans="4:4" s="40" customFormat="1" x14ac:dyDescent="0.35">
      <c r="D2885" s="56"/>
    </row>
    <row r="2886" spans="4:4" s="40" customFormat="1" x14ac:dyDescent="0.35">
      <c r="D2886" s="56"/>
    </row>
    <row r="2887" spans="4:4" s="40" customFormat="1" x14ac:dyDescent="0.35">
      <c r="D2887" s="56"/>
    </row>
    <row r="2888" spans="4:4" s="40" customFormat="1" x14ac:dyDescent="0.35">
      <c r="D2888" s="56"/>
    </row>
    <row r="2889" spans="4:4" s="40" customFormat="1" x14ac:dyDescent="0.35">
      <c r="D2889" s="56"/>
    </row>
    <row r="2890" spans="4:4" s="40" customFormat="1" x14ac:dyDescent="0.35">
      <c r="D2890" s="56"/>
    </row>
    <row r="2891" spans="4:4" s="40" customFormat="1" x14ac:dyDescent="0.35">
      <c r="D2891" s="56"/>
    </row>
    <row r="2892" spans="4:4" s="40" customFormat="1" x14ac:dyDescent="0.35">
      <c r="D2892" s="56"/>
    </row>
    <row r="2893" spans="4:4" s="40" customFormat="1" x14ac:dyDescent="0.35">
      <c r="D2893" s="56"/>
    </row>
    <row r="2894" spans="4:4" s="40" customFormat="1" x14ac:dyDescent="0.35">
      <c r="D2894" s="56"/>
    </row>
    <row r="2895" spans="4:4" s="40" customFormat="1" x14ac:dyDescent="0.35">
      <c r="D2895" s="56"/>
    </row>
    <row r="2896" spans="4:4" s="40" customFormat="1" x14ac:dyDescent="0.35">
      <c r="D2896" s="56"/>
    </row>
    <row r="2897" spans="4:4" s="40" customFormat="1" x14ac:dyDescent="0.35">
      <c r="D2897" s="56"/>
    </row>
    <row r="2898" spans="4:4" s="40" customFormat="1" x14ac:dyDescent="0.35">
      <c r="D2898" s="56"/>
    </row>
    <row r="2899" spans="4:4" s="40" customFormat="1" x14ac:dyDescent="0.35">
      <c r="D2899" s="56"/>
    </row>
    <row r="2900" spans="4:4" s="40" customFormat="1" x14ac:dyDescent="0.35">
      <c r="D2900" s="56"/>
    </row>
    <row r="2901" spans="4:4" s="40" customFormat="1" x14ac:dyDescent="0.35">
      <c r="D2901" s="56"/>
    </row>
    <row r="2902" spans="4:4" s="40" customFormat="1" x14ac:dyDescent="0.35">
      <c r="D2902" s="56"/>
    </row>
    <row r="2903" spans="4:4" s="40" customFormat="1" x14ac:dyDescent="0.35">
      <c r="D2903" s="56"/>
    </row>
    <row r="2904" spans="4:4" s="40" customFormat="1" x14ac:dyDescent="0.35">
      <c r="D2904" s="56"/>
    </row>
    <row r="2905" spans="4:4" s="40" customFormat="1" x14ac:dyDescent="0.35">
      <c r="D2905" s="56"/>
    </row>
    <row r="2906" spans="4:4" s="40" customFormat="1" x14ac:dyDescent="0.35">
      <c r="D2906" s="56"/>
    </row>
    <row r="2907" spans="4:4" s="40" customFormat="1" x14ac:dyDescent="0.35">
      <c r="D2907" s="56"/>
    </row>
    <row r="2908" spans="4:4" s="40" customFormat="1" x14ac:dyDescent="0.35">
      <c r="D2908" s="56"/>
    </row>
    <row r="2909" spans="4:4" s="40" customFormat="1" x14ac:dyDescent="0.35">
      <c r="D2909" s="56"/>
    </row>
    <row r="2910" spans="4:4" s="40" customFormat="1" x14ac:dyDescent="0.35">
      <c r="D2910" s="56"/>
    </row>
    <row r="2911" spans="4:4" s="40" customFormat="1" x14ac:dyDescent="0.35">
      <c r="D2911" s="56"/>
    </row>
    <row r="2912" spans="4:4" s="40" customFormat="1" x14ac:dyDescent="0.35">
      <c r="D2912" s="56"/>
    </row>
    <row r="2913" spans="4:4" s="40" customFormat="1" x14ac:dyDescent="0.35">
      <c r="D2913" s="56"/>
    </row>
    <row r="2914" spans="4:4" s="40" customFormat="1" x14ac:dyDescent="0.35">
      <c r="D2914" s="56"/>
    </row>
    <row r="2915" spans="4:4" s="40" customFormat="1" x14ac:dyDescent="0.35">
      <c r="D2915" s="56"/>
    </row>
    <row r="2916" spans="4:4" s="40" customFormat="1" x14ac:dyDescent="0.35">
      <c r="D2916" s="56"/>
    </row>
    <row r="2917" spans="4:4" s="40" customFormat="1" x14ac:dyDescent="0.35">
      <c r="D2917" s="56"/>
    </row>
    <row r="2918" spans="4:4" s="40" customFormat="1" x14ac:dyDescent="0.35">
      <c r="D2918" s="56"/>
    </row>
    <row r="2919" spans="4:4" s="40" customFormat="1" x14ac:dyDescent="0.35">
      <c r="D2919" s="56"/>
    </row>
    <row r="2920" spans="4:4" s="40" customFormat="1" x14ac:dyDescent="0.35">
      <c r="D2920" s="56"/>
    </row>
    <row r="2921" spans="4:4" s="40" customFormat="1" x14ac:dyDescent="0.35">
      <c r="D2921" s="56"/>
    </row>
    <row r="2922" spans="4:4" s="40" customFormat="1" x14ac:dyDescent="0.35">
      <c r="D2922" s="56"/>
    </row>
    <row r="2923" spans="4:4" s="40" customFormat="1" x14ac:dyDescent="0.35">
      <c r="D2923" s="56"/>
    </row>
    <row r="2924" spans="4:4" s="40" customFormat="1" x14ac:dyDescent="0.35">
      <c r="D2924" s="56"/>
    </row>
    <row r="2925" spans="4:4" s="40" customFormat="1" x14ac:dyDescent="0.35">
      <c r="D2925" s="56"/>
    </row>
    <row r="2926" spans="4:4" s="40" customFormat="1" x14ac:dyDescent="0.35">
      <c r="D2926" s="56"/>
    </row>
    <row r="2927" spans="4:4" s="40" customFormat="1" x14ac:dyDescent="0.35">
      <c r="D2927" s="56"/>
    </row>
    <row r="2928" spans="4:4" s="40" customFormat="1" x14ac:dyDescent="0.35">
      <c r="D2928" s="56"/>
    </row>
    <row r="2929" spans="4:4" s="40" customFormat="1" x14ac:dyDescent="0.35">
      <c r="D2929" s="56"/>
    </row>
    <row r="2930" spans="4:4" s="40" customFormat="1" x14ac:dyDescent="0.35">
      <c r="D2930" s="56"/>
    </row>
    <row r="2931" spans="4:4" s="40" customFormat="1" x14ac:dyDescent="0.35">
      <c r="D2931" s="56"/>
    </row>
    <row r="2932" spans="4:4" s="40" customFormat="1" x14ac:dyDescent="0.35">
      <c r="D2932" s="56"/>
    </row>
    <row r="2933" spans="4:4" s="40" customFormat="1" x14ac:dyDescent="0.35">
      <c r="D2933" s="56"/>
    </row>
    <row r="2934" spans="4:4" s="40" customFormat="1" x14ac:dyDescent="0.35">
      <c r="D2934" s="56"/>
    </row>
    <row r="2935" spans="4:4" s="40" customFormat="1" x14ac:dyDescent="0.35">
      <c r="D2935" s="56"/>
    </row>
    <row r="2936" spans="4:4" s="40" customFormat="1" x14ac:dyDescent="0.35">
      <c r="D2936" s="56"/>
    </row>
    <row r="2937" spans="4:4" s="40" customFormat="1" x14ac:dyDescent="0.35">
      <c r="D2937" s="56"/>
    </row>
    <row r="2938" spans="4:4" s="40" customFormat="1" x14ac:dyDescent="0.35">
      <c r="D2938" s="56"/>
    </row>
    <row r="2939" spans="4:4" s="40" customFormat="1" x14ac:dyDescent="0.35">
      <c r="D2939" s="56"/>
    </row>
    <row r="2940" spans="4:4" s="40" customFormat="1" x14ac:dyDescent="0.35">
      <c r="D2940" s="56"/>
    </row>
    <row r="2941" spans="4:4" s="40" customFormat="1" x14ac:dyDescent="0.35">
      <c r="D2941" s="56"/>
    </row>
    <row r="2942" spans="4:4" s="40" customFormat="1" x14ac:dyDescent="0.35">
      <c r="D2942" s="56"/>
    </row>
    <row r="2943" spans="4:4" s="40" customFormat="1" x14ac:dyDescent="0.35">
      <c r="D2943" s="56"/>
    </row>
    <row r="2944" spans="4:4" s="40" customFormat="1" x14ac:dyDescent="0.35">
      <c r="D2944" s="56"/>
    </row>
    <row r="2945" spans="4:4" s="40" customFormat="1" x14ac:dyDescent="0.35">
      <c r="D2945" s="56"/>
    </row>
    <row r="2946" spans="4:4" s="40" customFormat="1" x14ac:dyDescent="0.35">
      <c r="D2946" s="56"/>
    </row>
    <row r="2947" spans="4:4" s="40" customFormat="1" x14ac:dyDescent="0.35">
      <c r="D2947" s="56"/>
    </row>
    <row r="2948" spans="4:4" s="40" customFormat="1" x14ac:dyDescent="0.35">
      <c r="D2948" s="56"/>
    </row>
    <row r="2949" spans="4:4" s="40" customFormat="1" x14ac:dyDescent="0.35">
      <c r="D2949" s="56"/>
    </row>
    <row r="2950" spans="4:4" s="40" customFormat="1" x14ac:dyDescent="0.35">
      <c r="D2950" s="56"/>
    </row>
    <row r="2951" spans="4:4" s="40" customFormat="1" x14ac:dyDescent="0.35">
      <c r="D2951" s="56"/>
    </row>
    <row r="2952" spans="4:4" s="40" customFormat="1" x14ac:dyDescent="0.35">
      <c r="D2952" s="56"/>
    </row>
    <row r="2953" spans="4:4" s="40" customFormat="1" x14ac:dyDescent="0.35">
      <c r="D2953" s="56"/>
    </row>
    <row r="2954" spans="4:4" s="40" customFormat="1" x14ac:dyDescent="0.35">
      <c r="D2954" s="56"/>
    </row>
    <row r="2955" spans="4:4" s="40" customFormat="1" x14ac:dyDescent="0.35">
      <c r="D2955" s="56"/>
    </row>
    <row r="2956" spans="4:4" s="40" customFormat="1" x14ac:dyDescent="0.35">
      <c r="D2956" s="56"/>
    </row>
    <row r="2957" spans="4:4" s="40" customFormat="1" x14ac:dyDescent="0.35">
      <c r="D2957" s="56"/>
    </row>
    <row r="2958" spans="4:4" s="40" customFormat="1" x14ac:dyDescent="0.35">
      <c r="D2958" s="56"/>
    </row>
    <row r="2959" spans="4:4" s="40" customFormat="1" x14ac:dyDescent="0.35">
      <c r="D2959" s="56"/>
    </row>
    <row r="2960" spans="4:4" s="40" customFormat="1" x14ac:dyDescent="0.35">
      <c r="D2960" s="56"/>
    </row>
    <row r="2961" spans="4:4" s="40" customFormat="1" x14ac:dyDescent="0.35">
      <c r="D2961" s="56"/>
    </row>
    <row r="2962" spans="4:4" s="40" customFormat="1" x14ac:dyDescent="0.35">
      <c r="D2962" s="56"/>
    </row>
    <row r="2963" spans="4:4" s="40" customFormat="1" x14ac:dyDescent="0.35">
      <c r="D2963" s="56"/>
    </row>
    <row r="2964" spans="4:4" s="40" customFormat="1" x14ac:dyDescent="0.35">
      <c r="D2964" s="56"/>
    </row>
    <row r="2965" spans="4:4" s="40" customFormat="1" x14ac:dyDescent="0.35">
      <c r="D2965" s="56"/>
    </row>
    <row r="2966" spans="4:4" s="40" customFormat="1" x14ac:dyDescent="0.35">
      <c r="D2966" s="56"/>
    </row>
    <row r="2967" spans="4:4" s="40" customFormat="1" x14ac:dyDescent="0.35">
      <c r="D2967" s="56"/>
    </row>
    <row r="2968" spans="4:4" s="40" customFormat="1" x14ac:dyDescent="0.35">
      <c r="D2968" s="56"/>
    </row>
    <row r="2969" spans="4:4" s="40" customFormat="1" x14ac:dyDescent="0.35">
      <c r="D2969" s="56"/>
    </row>
    <row r="2970" spans="4:4" s="40" customFormat="1" x14ac:dyDescent="0.35">
      <c r="D2970" s="56"/>
    </row>
    <row r="2971" spans="4:4" s="40" customFormat="1" x14ac:dyDescent="0.35">
      <c r="D2971" s="56"/>
    </row>
    <row r="2972" spans="4:4" s="40" customFormat="1" x14ac:dyDescent="0.35">
      <c r="D2972" s="56"/>
    </row>
    <row r="2973" spans="4:4" s="40" customFormat="1" x14ac:dyDescent="0.35">
      <c r="D2973" s="56"/>
    </row>
    <row r="2974" spans="4:4" s="40" customFormat="1" x14ac:dyDescent="0.35">
      <c r="D2974" s="56"/>
    </row>
    <row r="2975" spans="4:4" s="40" customFormat="1" x14ac:dyDescent="0.35">
      <c r="D2975" s="56"/>
    </row>
    <row r="2976" spans="4:4" s="40" customFormat="1" x14ac:dyDescent="0.35">
      <c r="D2976" s="56"/>
    </row>
    <row r="2977" spans="4:4" s="40" customFormat="1" x14ac:dyDescent="0.35">
      <c r="D2977" s="56"/>
    </row>
    <row r="2978" spans="4:4" s="40" customFormat="1" x14ac:dyDescent="0.35">
      <c r="D2978" s="56"/>
    </row>
    <row r="2979" spans="4:4" s="40" customFormat="1" x14ac:dyDescent="0.35">
      <c r="D2979" s="56"/>
    </row>
    <row r="2980" spans="4:4" s="40" customFormat="1" x14ac:dyDescent="0.35">
      <c r="D2980" s="56"/>
    </row>
    <row r="2981" spans="4:4" s="40" customFormat="1" x14ac:dyDescent="0.35">
      <c r="D2981" s="56"/>
    </row>
    <row r="2982" spans="4:4" s="40" customFormat="1" x14ac:dyDescent="0.35">
      <c r="D2982" s="56"/>
    </row>
    <row r="2983" spans="4:4" s="40" customFormat="1" x14ac:dyDescent="0.35">
      <c r="D2983" s="56"/>
    </row>
    <row r="2984" spans="4:4" s="40" customFormat="1" x14ac:dyDescent="0.35">
      <c r="D2984" s="56"/>
    </row>
    <row r="2985" spans="4:4" s="40" customFormat="1" x14ac:dyDescent="0.35">
      <c r="D2985" s="56"/>
    </row>
    <row r="2986" spans="4:4" s="40" customFormat="1" x14ac:dyDescent="0.35">
      <c r="D2986" s="56"/>
    </row>
    <row r="2987" spans="4:4" s="40" customFormat="1" x14ac:dyDescent="0.35">
      <c r="D2987" s="56"/>
    </row>
    <row r="2988" spans="4:4" s="40" customFormat="1" x14ac:dyDescent="0.35">
      <c r="D2988" s="56"/>
    </row>
    <row r="2989" spans="4:4" s="40" customFormat="1" x14ac:dyDescent="0.35">
      <c r="D2989" s="56"/>
    </row>
    <row r="2990" spans="4:4" s="40" customFormat="1" x14ac:dyDescent="0.35">
      <c r="D2990" s="56"/>
    </row>
    <row r="2991" spans="4:4" s="40" customFormat="1" x14ac:dyDescent="0.35">
      <c r="D2991" s="56"/>
    </row>
    <row r="2992" spans="4:4" s="40" customFormat="1" x14ac:dyDescent="0.35">
      <c r="D2992" s="56"/>
    </row>
    <row r="2993" spans="4:4" s="40" customFormat="1" x14ac:dyDescent="0.35">
      <c r="D2993" s="56"/>
    </row>
    <row r="2994" spans="4:4" s="40" customFormat="1" x14ac:dyDescent="0.35">
      <c r="D2994" s="56"/>
    </row>
    <row r="2995" spans="4:4" s="40" customFormat="1" x14ac:dyDescent="0.35">
      <c r="D2995" s="56"/>
    </row>
    <row r="2996" spans="4:4" s="40" customFormat="1" x14ac:dyDescent="0.35">
      <c r="D2996" s="56"/>
    </row>
    <row r="2997" spans="4:4" s="40" customFormat="1" x14ac:dyDescent="0.35">
      <c r="D2997" s="56"/>
    </row>
    <row r="2998" spans="4:4" s="40" customFormat="1" x14ac:dyDescent="0.35">
      <c r="D2998" s="56"/>
    </row>
    <row r="2999" spans="4:4" s="40" customFormat="1" x14ac:dyDescent="0.35">
      <c r="D2999" s="56"/>
    </row>
    <row r="3000" spans="4:4" s="40" customFormat="1" x14ac:dyDescent="0.35">
      <c r="D3000" s="56"/>
    </row>
    <row r="3001" spans="4:4" s="40" customFormat="1" x14ac:dyDescent="0.35">
      <c r="D3001" s="56"/>
    </row>
    <row r="3002" spans="4:4" s="40" customFormat="1" x14ac:dyDescent="0.35">
      <c r="D3002" s="56"/>
    </row>
    <row r="3003" spans="4:4" s="40" customFormat="1" x14ac:dyDescent="0.35">
      <c r="D3003" s="56"/>
    </row>
    <row r="3004" spans="4:4" s="40" customFormat="1" x14ac:dyDescent="0.35">
      <c r="D3004" s="56"/>
    </row>
    <row r="3005" spans="4:4" s="40" customFormat="1" x14ac:dyDescent="0.35">
      <c r="D3005" s="56"/>
    </row>
    <row r="3006" spans="4:4" s="40" customFormat="1" x14ac:dyDescent="0.35">
      <c r="D3006" s="56"/>
    </row>
    <row r="3007" spans="4:4" s="40" customFormat="1" x14ac:dyDescent="0.35">
      <c r="D3007" s="56"/>
    </row>
    <row r="3008" spans="4:4" s="40" customFormat="1" x14ac:dyDescent="0.35">
      <c r="D3008" s="56"/>
    </row>
    <row r="3009" spans="4:4" s="40" customFormat="1" x14ac:dyDescent="0.35">
      <c r="D3009" s="56"/>
    </row>
    <row r="3010" spans="4:4" s="40" customFormat="1" x14ac:dyDescent="0.35">
      <c r="D3010" s="56"/>
    </row>
    <row r="3011" spans="4:4" s="40" customFormat="1" x14ac:dyDescent="0.35">
      <c r="D3011" s="56"/>
    </row>
    <row r="3012" spans="4:4" s="40" customFormat="1" x14ac:dyDescent="0.35">
      <c r="D3012" s="56"/>
    </row>
    <row r="3013" spans="4:4" s="40" customFormat="1" x14ac:dyDescent="0.35">
      <c r="D3013" s="56"/>
    </row>
    <row r="3014" spans="4:4" s="40" customFormat="1" x14ac:dyDescent="0.35">
      <c r="D3014" s="56"/>
    </row>
    <row r="3015" spans="4:4" s="40" customFormat="1" x14ac:dyDescent="0.35">
      <c r="D3015" s="56"/>
    </row>
    <row r="3016" spans="4:4" s="40" customFormat="1" x14ac:dyDescent="0.35">
      <c r="D3016" s="56"/>
    </row>
    <row r="3017" spans="4:4" s="40" customFormat="1" x14ac:dyDescent="0.35">
      <c r="D3017" s="56"/>
    </row>
    <row r="3018" spans="4:4" s="40" customFormat="1" x14ac:dyDescent="0.35">
      <c r="D3018" s="56"/>
    </row>
    <row r="3019" spans="4:4" s="40" customFormat="1" x14ac:dyDescent="0.35">
      <c r="D3019" s="56"/>
    </row>
    <row r="3020" spans="4:4" s="40" customFormat="1" x14ac:dyDescent="0.35">
      <c r="D3020" s="56"/>
    </row>
    <row r="3021" spans="4:4" s="40" customFormat="1" x14ac:dyDescent="0.35">
      <c r="D3021" s="56"/>
    </row>
    <row r="3022" spans="4:4" s="40" customFormat="1" x14ac:dyDescent="0.35">
      <c r="D3022" s="56"/>
    </row>
    <row r="3023" spans="4:4" s="40" customFormat="1" x14ac:dyDescent="0.35">
      <c r="D3023" s="56"/>
    </row>
    <row r="3024" spans="4:4" s="40" customFormat="1" x14ac:dyDescent="0.35">
      <c r="D3024" s="56"/>
    </row>
    <row r="3025" spans="4:4" s="40" customFormat="1" x14ac:dyDescent="0.35">
      <c r="D3025" s="56"/>
    </row>
    <row r="3026" spans="4:4" s="40" customFormat="1" x14ac:dyDescent="0.35">
      <c r="D3026" s="56"/>
    </row>
    <row r="3027" spans="4:4" s="40" customFormat="1" x14ac:dyDescent="0.35">
      <c r="D3027" s="56"/>
    </row>
    <row r="3028" spans="4:4" s="40" customFormat="1" x14ac:dyDescent="0.35">
      <c r="D3028" s="56"/>
    </row>
    <row r="3029" spans="4:4" s="40" customFormat="1" x14ac:dyDescent="0.35">
      <c r="D3029" s="56"/>
    </row>
    <row r="3030" spans="4:4" s="40" customFormat="1" x14ac:dyDescent="0.35">
      <c r="D3030" s="56"/>
    </row>
    <row r="3031" spans="4:4" s="40" customFormat="1" x14ac:dyDescent="0.35">
      <c r="D3031" s="56"/>
    </row>
    <row r="3032" spans="4:4" s="40" customFormat="1" x14ac:dyDescent="0.35">
      <c r="D3032" s="56"/>
    </row>
    <row r="3033" spans="4:4" s="40" customFormat="1" x14ac:dyDescent="0.35">
      <c r="D3033" s="56"/>
    </row>
    <row r="3034" spans="4:4" s="40" customFormat="1" x14ac:dyDescent="0.35">
      <c r="D3034" s="56"/>
    </row>
    <row r="3035" spans="4:4" s="40" customFormat="1" x14ac:dyDescent="0.35">
      <c r="D3035" s="56"/>
    </row>
    <row r="3036" spans="4:4" s="40" customFormat="1" x14ac:dyDescent="0.35">
      <c r="D3036" s="56"/>
    </row>
    <row r="3037" spans="4:4" s="40" customFormat="1" x14ac:dyDescent="0.35">
      <c r="D3037" s="56"/>
    </row>
    <row r="3038" spans="4:4" s="40" customFormat="1" x14ac:dyDescent="0.35">
      <c r="D3038" s="56"/>
    </row>
    <row r="3039" spans="4:4" s="40" customFormat="1" x14ac:dyDescent="0.35">
      <c r="D3039" s="56"/>
    </row>
    <row r="3040" spans="4:4" s="40" customFormat="1" x14ac:dyDescent="0.35">
      <c r="D3040" s="56"/>
    </row>
    <row r="3041" spans="2:4" s="40" customFormat="1" x14ac:dyDescent="0.35">
      <c r="D3041" s="56"/>
    </row>
    <row r="3042" spans="2:4" s="40" customFormat="1" x14ac:dyDescent="0.35">
      <c r="B3042" s="41"/>
      <c r="D3042" s="56"/>
    </row>
  </sheetData>
  <mergeCells count="110">
    <mergeCell ref="Q52:R52"/>
    <mergeCell ref="Q63:R63"/>
    <mergeCell ref="Q76:R76"/>
    <mergeCell ref="H63:I63"/>
    <mergeCell ref="J63:K63"/>
    <mergeCell ref="A69:B69"/>
    <mergeCell ref="A58:B58"/>
    <mergeCell ref="H52:I52"/>
    <mergeCell ref="F23:H23"/>
    <mergeCell ref="F24:H24"/>
    <mergeCell ref="A48:B48"/>
    <mergeCell ref="A49:B49"/>
    <mergeCell ref="H41:I41"/>
    <mergeCell ref="H76:I76"/>
    <mergeCell ref="J76:K76"/>
    <mergeCell ref="M76:N76"/>
    <mergeCell ref="O76:P76"/>
    <mergeCell ref="A47:B47"/>
    <mergeCell ref="A46:B46"/>
    <mergeCell ref="Q41:R41"/>
    <mergeCell ref="M28:N28"/>
    <mergeCell ref="O28:P28"/>
    <mergeCell ref="Q28:R28"/>
    <mergeCell ref="J28:K28"/>
    <mergeCell ref="J41:K41"/>
    <mergeCell ref="M41:N41"/>
    <mergeCell ref="A39:B39"/>
    <mergeCell ref="A36:B36"/>
    <mergeCell ref="A38:B38"/>
    <mergeCell ref="A37:B37"/>
    <mergeCell ref="O41:P41"/>
    <mergeCell ref="H28:I28"/>
    <mergeCell ref="A1:R1"/>
    <mergeCell ref="A2:R2"/>
    <mergeCell ref="A11:R11"/>
    <mergeCell ref="A12:R12"/>
    <mergeCell ref="F18:H18"/>
    <mergeCell ref="F19:H19"/>
    <mergeCell ref="A15:N15"/>
    <mergeCell ref="F17:H17"/>
    <mergeCell ref="F22:H22"/>
    <mergeCell ref="F20:N20"/>
    <mergeCell ref="F21:N21"/>
    <mergeCell ref="C3:R3"/>
    <mergeCell ref="C4:R4"/>
    <mergeCell ref="C5:R5"/>
    <mergeCell ref="C6:R6"/>
    <mergeCell ref="C7:R7"/>
    <mergeCell ref="C8:R8"/>
    <mergeCell ref="C9:R9"/>
    <mergeCell ref="J52:K52"/>
    <mergeCell ref="M63:N63"/>
    <mergeCell ref="O63:P63"/>
    <mergeCell ref="A59:B59"/>
    <mergeCell ref="A60:B60"/>
    <mergeCell ref="A61:B61"/>
    <mergeCell ref="M52:N52"/>
    <mergeCell ref="O52:P52"/>
    <mergeCell ref="Q145:R145"/>
    <mergeCell ref="Q101:R101"/>
    <mergeCell ref="Q109:R109"/>
    <mergeCell ref="M109:N109"/>
    <mergeCell ref="O109:P109"/>
    <mergeCell ref="H101:I101"/>
    <mergeCell ref="J101:K101"/>
    <mergeCell ref="M101:N101"/>
    <mergeCell ref="O101:P101"/>
    <mergeCell ref="H118:I118"/>
    <mergeCell ref="J118:K118"/>
    <mergeCell ref="H126:I126"/>
    <mergeCell ref="J126:K126"/>
    <mergeCell ref="C145:P145"/>
    <mergeCell ref="Q134:R134"/>
    <mergeCell ref="M134:N134"/>
    <mergeCell ref="H134:I134"/>
    <mergeCell ref="J134:K134"/>
    <mergeCell ref="O134:P134"/>
    <mergeCell ref="M126:N126"/>
    <mergeCell ref="Q126:R126"/>
    <mergeCell ref="O126:P126"/>
    <mergeCell ref="A123:B123"/>
    <mergeCell ref="A124:B124"/>
    <mergeCell ref="A98:B98"/>
    <mergeCell ref="A99:B99"/>
    <mergeCell ref="M118:N118"/>
    <mergeCell ref="O118:P118"/>
    <mergeCell ref="Q118:R118"/>
    <mergeCell ref="A115:B115"/>
    <mergeCell ref="H109:I109"/>
    <mergeCell ref="J109:K109"/>
    <mergeCell ref="A70:B70"/>
    <mergeCell ref="A71:B71"/>
    <mergeCell ref="A72:B72"/>
    <mergeCell ref="A91:B91"/>
    <mergeCell ref="A106:B106"/>
    <mergeCell ref="A107:B107"/>
    <mergeCell ref="A116:B116"/>
    <mergeCell ref="Q93:R93"/>
    <mergeCell ref="H84:I84"/>
    <mergeCell ref="H93:I93"/>
    <mergeCell ref="O84:P84"/>
    <mergeCell ref="Q84:R84"/>
    <mergeCell ref="A90:B90"/>
    <mergeCell ref="O93:P93"/>
    <mergeCell ref="A82:B82"/>
    <mergeCell ref="A81:B81"/>
    <mergeCell ref="J84:K84"/>
    <mergeCell ref="J93:K93"/>
    <mergeCell ref="M84:N84"/>
    <mergeCell ref="M93:N93"/>
  </mergeCells>
  <phoneticPr fontId="2" type="noConversion"/>
  <printOptions horizontalCentered="1" verticalCentered="1" gridLines="1"/>
  <pageMargins left="0.25" right="0.25" top="0.25" bottom="0.25" header="0.25" footer="0.25"/>
  <pageSetup paperSize="5" scale="36" fitToHeight="6" orientation="landscape" r:id="rId1"/>
  <headerFooter alignWithMargins="0">
    <oddFooter>&amp;C&amp;"Arial,Italic"&amp;8&amp;F&amp;R&amp;"Arial,Italic"&amp;8&amp;P of &amp;N
&amp;K00-049Compiled by Valerie Luria, Lehman ORSP</oddFooter>
  </headerFooter>
  <rowBreaks count="1" manualBreakCount="1">
    <brk id="62" max="16383" man="1"/>
  </rowBreaks>
  <ignoredErrors>
    <ignoredError sqref="H35 J42 J44:J45 L55 H54:H55 H56 H57 L57 L56 J60 L60:M60 O60" unlockedFormula="1"/>
    <ignoredError sqref="M139 O139 Q139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R38"/>
  <sheetViews>
    <sheetView workbookViewId="0">
      <selection activeCell="A12" sqref="A12"/>
    </sheetView>
  </sheetViews>
  <sheetFormatPr defaultColWidth="9.140625" defaultRowHeight="12" x14ac:dyDescent="0.2"/>
  <cols>
    <col min="1" max="2" width="9.140625" style="1"/>
    <col min="3" max="3" width="2.140625" style="1" customWidth="1"/>
    <col min="4" max="5" width="9.140625" style="1"/>
    <col min="6" max="6" width="0.7109375" style="1" customWidth="1"/>
    <col min="7" max="8" width="10.7109375" style="1" customWidth="1"/>
    <col min="9" max="9" width="0.85546875" style="1" customWidth="1"/>
    <col min="10" max="10" width="10.7109375" style="1" customWidth="1"/>
    <col min="11" max="11" width="7.42578125" style="1" customWidth="1"/>
    <col min="12" max="12" width="1.140625" style="1" customWidth="1"/>
    <col min="13" max="16" width="10.7109375" style="1" customWidth="1"/>
    <col min="17" max="17" width="4.7109375" style="1" customWidth="1"/>
    <col min="18" max="19" width="10.7109375" style="1" customWidth="1"/>
    <col min="20" max="262" width="9.140625" style="1"/>
    <col min="263" max="264" width="10.7109375" style="1" customWidth="1"/>
    <col min="265" max="265" width="4.7109375" style="1" customWidth="1"/>
    <col min="266" max="267" width="10.7109375" style="1" customWidth="1"/>
    <col min="268" max="268" width="4.7109375" style="1" customWidth="1"/>
    <col min="269" max="272" width="10.7109375" style="1" customWidth="1"/>
    <col min="273" max="273" width="4.7109375" style="1" customWidth="1"/>
    <col min="274" max="275" width="10.7109375" style="1" customWidth="1"/>
    <col min="276" max="518" width="9.140625" style="1"/>
    <col min="519" max="520" width="10.7109375" style="1" customWidth="1"/>
    <col min="521" max="521" width="4.7109375" style="1" customWidth="1"/>
    <col min="522" max="523" width="10.7109375" style="1" customWidth="1"/>
    <col min="524" max="524" width="4.7109375" style="1" customWidth="1"/>
    <col min="525" max="528" width="10.7109375" style="1" customWidth="1"/>
    <col min="529" max="529" width="4.7109375" style="1" customWidth="1"/>
    <col min="530" max="531" width="10.7109375" style="1" customWidth="1"/>
    <col min="532" max="774" width="9.140625" style="1"/>
    <col min="775" max="776" width="10.7109375" style="1" customWidth="1"/>
    <col min="777" max="777" width="4.7109375" style="1" customWidth="1"/>
    <col min="778" max="779" width="10.7109375" style="1" customWidth="1"/>
    <col min="780" max="780" width="4.7109375" style="1" customWidth="1"/>
    <col min="781" max="784" width="10.7109375" style="1" customWidth="1"/>
    <col min="785" max="785" width="4.7109375" style="1" customWidth="1"/>
    <col min="786" max="787" width="10.7109375" style="1" customWidth="1"/>
    <col min="788" max="1030" width="9.140625" style="1"/>
    <col min="1031" max="1032" width="10.7109375" style="1" customWidth="1"/>
    <col min="1033" max="1033" width="4.7109375" style="1" customWidth="1"/>
    <col min="1034" max="1035" width="10.7109375" style="1" customWidth="1"/>
    <col min="1036" max="1036" width="4.7109375" style="1" customWidth="1"/>
    <col min="1037" max="1040" width="10.7109375" style="1" customWidth="1"/>
    <col min="1041" max="1041" width="4.7109375" style="1" customWidth="1"/>
    <col min="1042" max="1043" width="10.7109375" style="1" customWidth="1"/>
    <col min="1044" max="1286" width="9.140625" style="1"/>
    <col min="1287" max="1288" width="10.7109375" style="1" customWidth="1"/>
    <col min="1289" max="1289" width="4.7109375" style="1" customWidth="1"/>
    <col min="1290" max="1291" width="10.7109375" style="1" customWidth="1"/>
    <col min="1292" max="1292" width="4.7109375" style="1" customWidth="1"/>
    <col min="1293" max="1296" width="10.7109375" style="1" customWidth="1"/>
    <col min="1297" max="1297" width="4.7109375" style="1" customWidth="1"/>
    <col min="1298" max="1299" width="10.7109375" style="1" customWidth="1"/>
    <col min="1300" max="1542" width="9.140625" style="1"/>
    <col min="1543" max="1544" width="10.7109375" style="1" customWidth="1"/>
    <col min="1545" max="1545" width="4.7109375" style="1" customWidth="1"/>
    <col min="1546" max="1547" width="10.7109375" style="1" customWidth="1"/>
    <col min="1548" max="1548" width="4.7109375" style="1" customWidth="1"/>
    <col min="1549" max="1552" width="10.7109375" style="1" customWidth="1"/>
    <col min="1553" max="1553" width="4.7109375" style="1" customWidth="1"/>
    <col min="1554" max="1555" width="10.7109375" style="1" customWidth="1"/>
    <col min="1556" max="1798" width="9.140625" style="1"/>
    <col min="1799" max="1800" width="10.7109375" style="1" customWidth="1"/>
    <col min="1801" max="1801" width="4.7109375" style="1" customWidth="1"/>
    <col min="1802" max="1803" width="10.7109375" style="1" customWidth="1"/>
    <col min="1804" max="1804" width="4.7109375" style="1" customWidth="1"/>
    <col min="1805" max="1808" width="10.7109375" style="1" customWidth="1"/>
    <col min="1809" max="1809" width="4.7109375" style="1" customWidth="1"/>
    <col min="1810" max="1811" width="10.7109375" style="1" customWidth="1"/>
    <col min="1812" max="2054" width="9.140625" style="1"/>
    <col min="2055" max="2056" width="10.7109375" style="1" customWidth="1"/>
    <col min="2057" max="2057" width="4.7109375" style="1" customWidth="1"/>
    <col min="2058" max="2059" width="10.7109375" style="1" customWidth="1"/>
    <col min="2060" max="2060" width="4.7109375" style="1" customWidth="1"/>
    <col min="2061" max="2064" width="10.7109375" style="1" customWidth="1"/>
    <col min="2065" max="2065" width="4.7109375" style="1" customWidth="1"/>
    <col min="2066" max="2067" width="10.7109375" style="1" customWidth="1"/>
    <col min="2068" max="2310" width="9.140625" style="1"/>
    <col min="2311" max="2312" width="10.7109375" style="1" customWidth="1"/>
    <col min="2313" max="2313" width="4.7109375" style="1" customWidth="1"/>
    <col min="2314" max="2315" width="10.7109375" style="1" customWidth="1"/>
    <col min="2316" max="2316" width="4.7109375" style="1" customWidth="1"/>
    <col min="2317" max="2320" width="10.7109375" style="1" customWidth="1"/>
    <col min="2321" max="2321" width="4.7109375" style="1" customWidth="1"/>
    <col min="2322" max="2323" width="10.7109375" style="1" customWidth="1"/>
    <col min="2324" max="2566" width="9.140625" style="1"/>
    <col min="2567" max="2568" width="10.7109375" style="1" customWidth="1"/>
    <col min="2569" max="2569" width="4.7109375" style="1" customWidth="1"/>
    <col min="2570" max="2571" width="10.7109375" style="1" customWidth="1"/>
    <col min="2572" max="2572" width="4.7109375" style="1" customWidth="1"/>
    <col min="2573" max="2576" width="10.7109375" style="1" customWidth="1"/>
    <col min="2577" max="2577" width="4.7109375" style="1" customWidth="1"/>
    <col min="2578" max="2579" width="10.7109375" style="1" customWidth="1"/>
    <col min="2580" max="2822" width="9.140625" style="1"/>
    <col min="2823" max="2824" width="10.7109375" style="1" customWidth="1"/>
    <col min="2825" max="2825" width="4.7109375" style="1" customWidth="1"/>
    <col min="2826" max="2827" width="10.7109375" style="1" customWidth="1"/>
    <col min="2828" max="2828" width="4.7109375" style="1" customWidth="1"/>
    <col min="2829" max="2832" width="10.7109375" style="1" customWidth="1"/>
    <col min="2833" max="2833" width="4.7109375" style="1" customWidth="1"/>
    <col min="2834" max="2835" width="10.7109375" style="1" customWidth="1"/>
    <col min="2836" max="3078" width="9.140625" style="1"/>
    <col min="3079" max="3080" width="10.7109375" style="1" customWidth="1"/>
    <col min="3081" max="3081" width="4.7109375" style="1" customWidth="1"/>
    <col min="3082" max="3083" width="10.7109375" style="1" customWidth="1"/>
    <col min="3084" max="3084" width="4.7109375" style="1" customWidth="1"/>
    <col min="3085" max="3088" width="10.7109375" style="1" customWidth="1"/>
    <col min="3089" max="3089" width="4.7109375" style="1" customWidth="1"/>
    <col min="3090" max="3091" width="10.7109375" style="1" customWidth="1"/>
    <col min="3092" max="3334" width="9.140625" style="1"/>
    <col min="3335" max="3336" width="10.7109375" style="1" customWidth="1"/>
    <col min="3337" max="3337" width="4.7109375" style="1" customWidth="1"/>
    <col min="3338" max="3339" width="10.7109375" style="1" customWidth="1"/>
    <col min="3340" max="3340" width="4.7109375" style="1" customWidth="1"/>
    <col min="3341" max="3344" width="10.7109375" style="1" customWidth="1"/>
    <col min="3345" max="3345" width="4.7109375" style="1" customWidth="1"/>
    <col min="3346" max="3347" width="10.7109375" style="1" customWidth="1"/>
    <col min="3348" max="3590" width="9.140625" style="1"/>
    <col min="3591" max="3592" width="10.7109375" style="1" customWidth="1"/>
    <col min="3593" max="3593" width="4.7109375" style="1" customWidth="1"/>
    <col min="3594" max="3595" width="10.7109375" style="1" customWidth="1"/>
    <col min="3596" max="3596" width="4.7109375" style="1" customWidth="1"/>
    <col min="3597" max="3600" width="10.7109375" style="1" customWidth="1"/>
    <col min="3601" max="3601" width="4.7109375" style="1" customWidth="1"/>
    <col min="3602" max="3603" width="10.7109375" style="1" customWidth="1"/>
    <col min="3604" max="3846" width="9.140625" style="1"/>
    <col min="3847" max="3848" width="10.7109375" style="1" customWidth="1"/>
    <col min="3849" max="3849" width="4.7109375" style="1" customWidth="1"/>
    <col min="3850" max="3851" width="10.7109375" style="1" customWidth="1"/>
    <col min="3852" max="3852" width="4.7109375" style="1" customWidth="1"/>
    <col min="3853" max="3856" width="10.7109375" style="1" customWidth="1"/>
    <col min="3857" max="3857" width="4.7109375" style="1" customWidth="1"/>
    <col min="3858" max="3859" width="10.7109375" style="1" customWidth="1"/>
    <col min="3860" max="4102" width="9.140625" style="1"/>
    <col min="4103" max="4104" width="10.7109375" style="1" customWidth="1"/>
    <col min="4105" max="4105" width="4.7109375" style="1" customWidth="1"/>
    <col min="4106" max="4107" width="10.7109375" style="1" customWidth="1"/>
    <col min="4108" max="4108" width="4.7109375" style="1" customWidth="1"/>
    <col min="4109" max="4112" width="10.7109375" style="1" customWidth="1"/>
    <col min="4113" max="4113" width="4.7109375" style="1" customWidth="1"/>
    <col min="4114" max="4115" width="10.7109375" style="1" customWidth="1"/>
    <col min="4116" max="4358" width="9.140625" style="1"/>
    <col min="4359" max="4360" width="10.7109375" style="1" customWidth="1"/>
    <col min="4361" max="4361" width="4.7109375" style="1" customWidth="1"/>
    <col min="4362" max="4363" width="10.7109375" style="1" customWidth="1"/>
    <col min="4364" max="4364" width="4.7109375" style="1" customWidth="1"/>
    <col min="4365" max="4368" width="10.7109375" style="1" customWidth="1"/>
    <col min="4369" max="4369" width="4.7109375" style="1" customWidth="1"/>
    <col min="4370" max="4371" width="10.7109375" style="1" customWidth="1"/>
    <col min="4372" max="4614" width="9.140625" style="1"/>
    <col min="4615" max="4616" width="10.7109375" style="1" customWidth="1"/>
    <col min="4617" max="4617" width="4.7109375" style="1" customWidth="1"/>
    <col min="4618" max="4619" width="10.7109375" style="1" customWidth="1"/>
    <col min="4620" max="4620" width="4.7109375" style="1" customWidth="1"/>
    <col min="4621" max="4624" width="10.7109375" style="1" customWidth="1"/>
    <col min="4625" max="4625" width="4.7109375" style="1" customWidth="1"/>
    <col min="4626" max="4627" width="10.7109375" style="1" customWidth="1"/>
    <col min="4628" max="4870" width="9.140625" style="1"/>
    <col min="4871" max="4872" width="10.7109375" style="1" customWidth="1"/>
    <col min="4873" max="4873" width="4.7109375" style="1" customWidth="1"/>
    <col min="4874" max="4875" width="10.7109375" style="1" customWidth="1"/>
    <col min="4876" max="4876" width="4.7109375" style="1" customWidth="1"/>
    <col min="4877" max="4880" width="10.7109375" style="1" customWidth="1"/>
    <col min="4881" max="4881" width="4.7109375" style="1" customWidth="1"/>
    <col min="4882" max="4883" width="10.7109375" style="1" customWidth="1"/>
    <col min="4884" max="5126" width="9.140625" style="1"/>
    <col min="5127" max="5128" width="10.7109375" style="1" customWidth="1"/>
    <col min="5129" max="5129" width="4.7109375" style="1" customWidth="1"/>
    <col min="5130" max="5131" width="10.7109375" style="1" customWidth="1"/>
    <col min="5132" max="5132" width="4.7109375" style="1" customWidth="1"/>
    <col min="5133" max="5136" width="10.7109375" style="1" customWidth="1"/>
    <col min="5137" max="5137" width="4.7109375" style="1" customWidth="1"/>
    <col min="5138" max="5139" width="10.7109375" style="1" customWidth="1"/>
    <col min="5140" max="5382" width="9.140625" style="1"/>
    <col min="5383" max="5384" width="10.7109375" style="1" customWidth="1"/>
    <col min="5385" max="5385" width="4.7109375" style="1" customWidth="1"/>
    <col min="5386" max="5387" width="10.7109375" style="1" customWidth="1"/>
    <col min="5388" max="5388" width="4.7109375" style="1" customWidth="1"/>
    <col min="5389" max="5392" width="10.7109375" style="1" customWidth="1"/>
    <col min="5393" max="5393" width="4.7109375" style="1" customWidth="1"/>
    <col min="5394" max="5395" width="10.7109375" style="1" customWidth="1"/>
    <col min="5396" max="5638" width="9.140625" style="1"/>
    <col min="5639" max="5640" width="10.7109375" style="1" customWidth="1"/>
    <col min="5641" max="5641" width="4.7109375" style="1" customWidth="1"/>
    <col min="5642" max="5643" width="10.7109375" style="1" customWidth="1"/>
    <col min="5644" max="5644" width="4.7109375" style="1" customWidth="1"/>
    <col min="5645" max="5648" width="10.7109375" style="1" customWidth="1"/>
    <col min="5649" max="5649" width="4.7109375" style="1" customWidth="1"/>
    <col min="5650" max="5651" width="10.7109375" style="1" customWidth="1"/>
    <col min="5652" max="5894" width="9.140625" style="1"/>
    <col min="5895" max="5896" width="10.7109375" style="1" customWidth="1"/>
    <col min="5897" max="5897" width="4.7109375" style="1" customWidth="1"/>
    <col min="5898" max="5899" width="10.7109375" style="1" customWidth="1"/>
    <col min="5900" max="5900" width="4.7109375" style="1" customWidth="1"/>
    <col min="5901" max="5904" width="10.7109375" style="1" customWidth="1"/>
    <col min="5905" max="5905" width="4.7109375" style="1" customWidth="1"/>
    <col min="5906" max="5907" width="10.7109375" style="1" customWidth="1"/>
    <col min="5908" max="6150" width="9.140625" style="1"/>
    <col min="6151" max="6152" width="10.7109375" style="1" customWidth="1"/>
    <col min="6153" max="6153" width="4.7109375" style="1" customWidth="1"/>
    <col min="6154" max="6155" width="10.7109375" style="1" customWidth="1"/>
    <col min="6156" max="6156" width="4.7109375" style="1" customWidth="1"/>
    <col min="6157" max="6160" width="10.7109375" style="1" customWidth="1"/>
    <col min="6161" max="6161" width="4.7109375" style="1" customWidth="1"/>
    <col min="6162" max="6163" width="10.7109375" style="1" customWidth="1"/>
    <col min="6164" max="6406" width="9.140625" style="1"/>
    <col min="6407" max="6408" width="10.7109375" style="1" customWidth="1"/>
    <col min="6409" max="6409" width="4.7109375" style="1" customWidth="1"/>
    <col min="6410" max="6411" width="10.7109375" style="1" customWidth="1"/>
    <col min="6412" max="6412" width="4.7109375" style="1" customWidth="1"/>
    <col min="6413" max="6416" width="10.7109375" style="1" customWidth="1"/>
    <col min="6417" max="6417" width="4.7109375" style="1" customWidth="1"/>
    <col min="6418" max="6419" width="10.7109375" style="1" customWidth="1"/>
    <col min="6420" max="6662" width="9.140625" style="1"/>
    <col min="6663" max="6664" width="10.7109375" style="1" customWidth="1"/>
    <col min="6665" max="6665" width="4.7109375" style="1" customWidth="1"/>
    <col min="6666" max="6667" width="10.7109375" style="1" customWidth="1"/>
    <col min="6668" max="6668" width="4.7109375" style="1" customWidth="1"/>
    <col min="6669" max="6672" width="10.7109375" style="1" customWidth="1"/>
    <col min="6673" max="6673" width="4.7109375" style="1" customWidth="1"/>
    <col min="6674" max="6675" width="10.7109375" style="1" customWidth="1"/>
    <col min="6676" max="6918" width="9.140625" style="1"/>
    <col min="6919" max="6920" width="10.7109375" style="1" customWidth="1"/>
    <col min="6921" max="6921" width="4.7109375" style="1" customWidth="1"/>
    <col min="6922" max="6923" width="10.7109375" style="1" customWidth="1"/>
    <col min="6924" max="6924" width="4.7109375" style="1" customWidth="1"/>
    <col min="6925" max="6928" width="10.7109375" style="1" customWidth="1"/>
    <col min="6929" max="6929" width="4.7109375" style="1" customWidth="1"/>
    <col min="6930" max="6931" width="10.7109375" style="1" customWidth="1"/>
    <col min="6932" max="7174" width="9.140625" style="1"/>
    <col min="7175" max="7176" width="10.7109375" style="1" customWidth="1"/>
    <col min="7177" max="7177" width="4.7109375" style="1" customWidth="1"/>
    <col min="7178" max="7179" width="10.7109375" style="1" customWidth="1"/>
    <col min="7180" max="7180" width="4.7109375" style="1" customWidth="1"/>
    <col min="7181" max="7184" width="10.7109375" style="1" customWidth="1"/>
    <col min="7185" max="7185" width="4.7109375" style="1" customWidth="1"/>
    <col min="7186" max="7187" width="10.7109375" style="1" customWidth="1"/>
    <col min="7188" max="7430" width="9.140625" style="1"/>
    <col min="7431" max="7432" width="10.7109375" style="1" customWidth="1"/>
    <col min="7433" max="7433" width="4.7109375" style="1" customWidth="1"/>
    <col min="7434" max="7435" width="10.7109375" style="1" customWidth="1"/>
    <col min="7436" max="7436" width="4.7109375" style="1" customWidth="1"/>
    <col min="7437" max="7440" width="10.7109375" style="1" customWidth="1"/>
    <col min="7441" max="7441" width="4.7109375" style="1" customWidth="1"/>
    <col min="7442" max="7443" width="10.7109375" style="1" customWidth="1"/>
    <col min="7444" max="7686" width="9.140625" style="1"/>
    <col min="7687" max="7688" width="10.7109375" style="1" customWidth="1"/>
    <col min="7689" max="7689" width="4.7109375" style="1" customWidth="1"/>
    <col min="7690" max="7691" width="10.7109375" style="1" customWidth="1"/>
    <col min="7692" max="7692" width="4.7109375" style="1" customWidth="1"/>
    <col min="7693" max="7696" width="10.7109375" style="1" customWidth="1"/>
    <col min="7697" max="7697" width="4.7109375" style="1" customWidth="1"/>
    <col min="7698" max="7699" width="10.7109375" style="1" customWidth="1"/>
    <col min="7700" max="7942" width="9.140625" style="1"/>
    <col min="7943" max="7944" width="10.7109375" style="1" customWidth="1"/>
    <col min="7945" max="7945" width="4.7109375" style="1" customWidth="1"/>
    <col min="7946" max="7947" width="10.7109375" style="1" customWidth="1"/>
    <col min="7948" max="7948" width="4.7109375" style="1" customWidth="1"/>
    <col min="7949" max="7952" width="10.7109375" style="1" customWidth="1"/>
    <col min="7953" max="7953" width="4.7109375" style="1" customWidth="1"/>
    <col min="7954" max="7955" width="10.7109375" style="1" customWidth="1"/>
    <col min="7956" max="8198" width="9.140625" style="1"/>
    <col min="8199" max="8200" width="10.7109375" style="1" customWidth="1"/>
    <col min="8201" max="8201" width="4.7109375" style="1" customWidth="1"/>
    <col min="8202" max="8203" width="10.7109375" style="1" customWidth="1"/>
    <col min="8204" max="8204" width="4.7109375" style="1" customWidth="1"/>
    <col min="8205" max="8208" width="10.7109375" style="1" customWidth="1"/>
    <col min="8209" max="8209" width="4.7109375" style="1" customWidth="1"/>
    <col min="8210" max="8211" width="10.7109375" style="1" customWidth="1"/>
    <col min="8212" max="8454" width="9.140625" style="1"/>
    <col min="8455" max="8456" width="10.7109375" style="1" customWidth="1"/>
    <col min="8457" max="8457" width="4.7109375" style="1" customWidth="1"/>
    <col min="8458" max="8459" width="10.7109375" style="1" customWidth="1"/>
    <col min="8460" max="8460" width="4.7109375" style="1" customWidth="1"/>
    <col min="8461" max="8464" width="10.7109375" style="1" customWidth="1"/>
    <col min="8465" max="8465" width="4.7109375" style="1" customWidth="1"/>
    <col min="8466" max="8467" width="10.7109375" style="1" customWidth="1"/>
    <col min="8468" max="8710" width="9.140625" style="1"/>
    <col min="8711" max="8712" width="10.7109375" style="1" customWidth="1"/>
    <col min="8713" max="8713" width="4.7109375" style="1" customWidth="1"/>
    <col min="8714" max="8715" width="10.7109375" style="1" customWidth="1"/>
    <col min="8716" max="8716" width="4.7109375" style="1" customWidth="1"/>
    <col min="8717" max="8720" width="10.7109375" style="1" customWidth="1"/>
    <col min="8721" max="8721" width="4.7109375" style="1" customWidth="1"/>
    <col min="8722" max="8723" width="10.7109375" style="1" customWidth="1"/>
    <col min="8724" max="8966" width="9.140625" style="1"/>
    <col min="8967" max="8968" width="10.7109375" style="1" customWidth="1"/>
    <col min="8969" max="8969" width="4.7109375" style="1" customWidth="1"/>
    <col min="8970" max="8971" width="10.7109375" style="1" customWidth="1"/>
    <col min="8972" max="8972" width="4.7109375" style="1" customWidth="1"/>
    <col min="8973" max="8976" width="10.7109375" style="1" customWidth="1"/>
    <col min="8977" max="8977" width="4.7109375" style="1" customWidth="1"/>
    <col min="8978" max="8979" width="10.7109375" style="1" customWidth="1"/>
    <col min="8980" max="9222" width="9.140625" style="1"/>
    <col min="9223" max="9224" width="10.7109375" style="1" customWidth="1"/>
    <col min="9225" max="9225" width="4.7109375" style="1" customWidth="1"/>
    <col min="9226" max="9227" width="10.7109375" style="1" customWidth="1"/>
    <col min="9228" max="9228" width="4.7109375" style="1" customWidth="1"/>
    <col min="9229" max="9232" width="10.7109375" style="1" customWidth="1"/>
    <col min="9233" max="9233" width="4.7109375" style="1" customWidth="1"/>
    <col min="9234" max="9235" width="10.7109375" style="1" customWidth="1"/>
    <col min="9236" max="9478" width="9.140625" style="1"/>
    <col min="9479" max="9480" width="10.7109375" style="1" customWidth="1"/>
    <col min="9481" max="9481" width="4.7109375" style="1" customWidth="1"/>
    <col min="9482" max="9483" width="10.7109375" style="1" customWidth="1"/>
    <col min="9484" max="9484" width="4.7109375" style="1" customWidth="1"/>
    <col min="9485" max="9488" width="10.7109375" style="1" customWidth="1"/>
    <col min="9489" max="9489" width="4.7109375" style="1" customWidth="1"/>
    <col min="9490" max="9491" width="10.7109375" style="1" customWidth="1"/>
    <col min="9492" max="9734" width="9.140625" style="1"/>
    <col min="9735" max="9736" width="10.7109375" style="1" customWidth="1"/>
    <col min="9737" max="9737" width="4.7109375" style="1" customWidth="1"/>
    <col min="9738" max="9739" width="10.7109375" style="1" customWidth="1"/>
    <col min="9740" max="9740" width="4.7109375" style="1" customWidth="1"/>
    <col min="9741" max="9744" width="10.7109375" style="1" customWidth="1"/>
    <col min="9745" max="9745" width="4.7109375" style="1" customWidth="1"/>
    <col min="9746" max="9747" width="10.7109375" style="1" customWidth="1"/>
    <col min="9748" max="9990" width="9.140625" style="1"/>
    <col min="9991" max="9992" width="10.7109375" style="1" customWidth="1"/>
    <col min="9993" max="9993" width="4.7109375" style="1" customWidth="1"/>
    <col min="9994" max="9995" width="10.7109375" style="1" customWidth="1"/>
    <col min="9996" max="9996" width="4.7109375" style="1" customWidth="1"/>
    <col min="9997" max="10000" width="10.7109375" style="1" customWidth="1"/>
    <col min="10001" max="10001" width="4.7109375" style="1" customWidth="1"/>
    <col min="10002" max="10003" width="10.7109375" style="1" customWidth="1"/>
    <col min="10004" max="10246" width="9.140625" style="1"/>
    <col min="10247" max="10248" width="10.7109375" style="1" customWidth="1"/>
    <col min="10249" max="10249" width="4.7109375" style="1" customWidth="1"/>
    <col min="10250" max="10251" width="10.7109375" style="1" customWidth="1"/>
    <col min="10252" max="10252" width="4.7109375" style="1" customWidth="1"/>
    <col min="10253" max="10256" width="10.7109375" style="1" customWidth="1"/>
    <col min="10257" max="10257" width="4.7109375" style="1" customWidth="1"/>
    <col min="10258" max="10259" width="10.7109375" style="1" customWidth="1"/>
    <col min="10260" max="10502" width="9.140625" style="1"/>
    <col min="10503" max="10504" width="10.7109375" style="1" customWidth="1"/>
    <col min="10505" max="10505" width="4.7109375" style="1" customWidth="1"/>
    <col min="10506" max="10507" width="10.7109375" style="1" customWidth="1"/>
    <col min="10508" max="10508" width="4.7109375" style="1" customWidth="1"/>
    <col min="10509" max="10512" width="10.7109375" style="1" customWidth="1"/>
    <col min="10513" max="10513" width="4.7109375" style="1" customWidth="1"/>
    <col min="10514" max="10515" width="10.7109375" style="1" customWidth="1"/>
    <col min="10516" max="10758" width="9.140625" style="1"/>
    <col min="10759" max="10760" width="10.7109375" style="1" customWidth="1"/>
    <col min="10761" max="10761" width="4.7109375" style="1" customWidth="1"/>
    <col min="10762" max="10763" width="10.7109375" style="1" customWidth="1"/>
    <col min="10764" max="10764" width="4.7109375" style="1" customWidth="1"/>
    <col min="10765" max="10768" width="10.7109375" style="1" customWidth="1"/>
    <col min="10769" max="10769" width="4.7109375" style="1" customWidth="1"/>
    <col min="10770" max="10771" width="10.7109375" style="1" customWidth="1"/>
    <col min="10772" max="11014" width="9.140625" style="1"/>
    <col min="11015" max="11016" width="10.7109375" style="1" customWidth="1"/>
    <col min="11017" max="11017" width="4.7109375" style="1" customWidth="1"/>
    <col min="11018" max="11019" width="10.7109375" style="1" customWidth="1"/>
    <col min="11020" max="11020" width="4.7109375" style="1" customWidth="1"/>
    <col min="11021" max="11024" width="10.7109375" style="1" customWidth="1"/>
    <col min="11025" max="11025" width="4.7109375" style="1" customWidth="1"/>
    <col min="11026" max="11027" width="10.7109375" style="1" customWidth="1"/>
    <col min="11028" max="11270" width="9.140625" style="1"/>
    <col min="11271" max="11272" width="10.7109375" style="1" customWidth="1"/>
    <col min="11273" max="11273" width="4.7109375" style="1" customWidth="1"/>
    <col min="11274" max="11275" width="10.7109375" style="1" customWidth="1"/>
    <col min="11276" max="11276" width="4.7109375" style="1" customWidth="1"/>
    <col min="11277" max="11280" width="10.7109375" style="1" customWidth="1"/>
    <col min="11281" max="11281" width="4.7109375" style="1" customWidth="1"/>
    <col min="11282" max="11283" width="10.7109375" style="1" customWidth="1"/>
    <col min="11284" max="11526" width="9.140625" style="1"/>
    <col min="11527" max="11528" width="10.7109375" style="1" customWidth="1"/>
    <col min="11529" max="11529" width="4.7109375" style="1" customWidth="1"/>
    <col min="11530" max="11531" width="10.7109375" style="1" customWidth="1"/>
    <col min="11532" max="11532" width="4.7109375" style="1" customWidth="1"/>
    <col min="11533" max="11536" width="10.7109375" style="1" customWidth="1"/>
    <col min="11537" max="11537" width="4.7109375" style="1" customWidth="1"/>
    <col min="11538" max="11539" width="10.7109375" style="1" customWidth="1"/>
    <col min="11540" max="11782" width="9.140625" style="1"/>
    <col min="11783" max="11784" width="10.7109375" style="1" customWidth="1"/>
    <col min="11785" max="11785" width="4.7109375" style="1" customWidth="1"/>
    <col min="11786" max="11787" width="10.7109375" style="1" customWidth="1"/>
    <col min="11788" max="11788" width="4.7109375" style="1" customWidth="1"/>
    <col min="11789" max="11792" width="10.7109375" style="1" customWidth="1"/>
    <col min="11793" max="11793" width="4.7109375" style="1" customWidth="1"/>
    <col min="11794" max="11795" width="10.7109375" style="1" customWidth="1"/>
    <col min="11796" max="12038" width="9.140625" style="1"/>
    <col min="12039" max="12040" width="10.7109375" style="1" customWidth="1"/>
    <col min="12041" max="12041" width="4.7109375" style="1" customWidth="1"/>
    <col min="12042" max="12043" width="10.7109375" style="1" customWidth="1"/>
    <col min="12044" max="12044" width="4.7109375" style="1" customWidth="1"/>
    <col min="12045" max="12048" width="10.7109375" style="1" customWidth="1"/>
    <col min="12049" max="12049" width="4.7109375" style="1" customWidth="1"/>
    <col min="12050" max="12051" width="10.7109375" style="1" customWidth="1"/>
    <col min="12052" max="12294" width="9.140625" style="1"/>
    <col min="12295" max="12296" width="10.7109375" style="1" customWidth="1"/>
    <col min="12297" max="12297" width="4.7109375" style="1" customWidth="1"/>
    <col min="12298" max="12299" width="10.7109375" style="1" customWidth="1"/>
    <col min="12300" max="12300" width="4.7109375" style="1" customWidth="1"/>
    <col min="12301" max="12304" width="10.7109375" style="1" customWidth="1"/>
    <col min="12305" max="12305" width="4.7109375" style="1" customWidth="1"/>
    <col min="12306" max="12307" width="10.7109375" style="1" customWidth="1"/>
    <col min="12308" max="12550" width="9.140625" style="1"/>
    <col min="12551" max="12552" width="10.7109375" style="1" customWidth="1"/>
    <col min="12553" max="12553" width="4.7109375" style="1" customWidth="1"/>
    <col min="12554" max="12555" width="10.7109375" style="1" customWidth="1"/>
    <col min="12556" max="12556" width="4.7109375" style="1" customWidth="1"/>
    <col min="12557" max="12560" width="10.7109375" style="1" customWidth="1"/>
    <col min="12561" max="12561" width="4.7109375" style="1" customWidth="1"/>
    <col min="12562" max="12563" width="10.7109375" style="1" customWidth="1"/>
    <col min="12564" max="12806" width="9.140625" style="1"/>
    <col min="12807" max="12808" width="10.7109375" style="1" customWidth="1"/>
    <col min="12809" max="12809" width="4.7109375" style="1" customWidth="1"/>
    <col min="12810" max="12811" width="10.7109375" style="1" customWidth="1"/>
    <col min="12812" max="12812" width="4.7109375" style="1" customWidth="1"/>
    <col min="12813" max="12816" width="10.7109375" style="1" customWidth="1"/>
    <col min="12817" max="12817" width="4.7109375" style="1" customWidth="1"/>
    <col min="12818" max="12819" width="10.7109375" style="1" customWidth="1"/>
    <col min="12820" max="13062" width="9.140625" style="1"/>
    <col min="13063" max="13064" width="10.7109375" style="1" customWidth="1"/>
    <col min="13065" max="13065" width="4.7109375" style="1" customWidth="1"/>
    <col min="13066" max="13067" width="10.7109375" style="1" customWidth="1"/>
    <col min="13068" max="13068" width="4.7109375" style="1" customWidth="1"/>
    <col min="13069" max="13072" width="10.7109375" style="1" customWidth="1"/>
    <col min="13073" max="13073" width="4.7109375" style="1" customWidth="1"/>
    <col min="13074" max="13075" width="10.7109375" style="1" customWidth="1"/>
    <col min="13076" max="13318" width="9.140625" style="1"/>
    <col min="13319" max="13320" width="10.7109375" style="1" customWidth="1"/>
    <col min="13321" max="13321" width="4.7109375" style="1" customWidth="1"/>
    <col min="13322" max="13323" width="10.7109375" style="1" customWidth="1"/>
    <col min="13324" max="13324" width="4.7109375" style="1" customWidth="1"/>
    <col min="13325" max="13328" width="10.7109375" style="1" customWidth="1"/>
    <col min="13329" max="13329" width="4.7109375" style="1" customWidth="1"/>
    <col min="13330" max="13331" width="10.7109375" style="1" customWidth="1"/>
    <col min="13332" max="13574" width="9.140625" style="1"/>
    <col min="13575" max="13576" width="10.7109375" style="1" customWidth="1"/>
    <col min="13577" max="13577" width="4.7109375" style="1" customWidth="1"/>
    <col min="13578" max="13579" width="10.7109375" style="1" customWidth="1"/>
    <col min="13580" max="13580" width="4.7109375" style="1" customWidth="1"/>
    <col min="13581" max="13584" width="10.7109375" style="1" customWidth="1"/>
    <col min="13585" max="13585" width="4.7109375" style="1" customWidth="1"/>
    <col min="13586" max="13587" width="10.7109375" style="1" customWidth="1"/>
    <col min="13588" max="13830" width="9.140625" style="1"/>
    <col min="13831" max="13832" width="10.7109375" style="1" customWidth="1"/>
    <col min="13833" max="13833" width="4.7109375" style="1" customWidth="1"/>
    <col min="13834" max="13835" width="10.7109375" style="1" customWidth="1"/>
    <col min="13836" max="13836" width="4.7109375" style="1" customWidth="1"/>
    <col min="13837" max="13840" width="10.7109375" style="1" customWidth="1"/>
    <col min="13841" max="13841" width="4.7109375" style="1" customWidth="1"/>
    <col min="13842" max="13843" width="10.7109375" style="1" customWidth="1"/>
    <col min="13844" max="14086" width="9.140625" style="1"/>
    <col min="14087" max="14088" width="10.7109375" style="1" customWidth="1"/>
    <col min="14089" max="14089" width="4.7109375" style="1" customWidth="1"/>
    <col min="14090" max="14091" width="10.7109375" style="1" customWidth="1"/>
    <col min="14092" max="14092" width="4.7109375" style="1" customWidth="1"/>
    <col min="14093" max="14096" width="10.7109375" style="1" customWidth="1"/>
    <col min="14097" max="14097" width="4.7109375" style="1" customWidth="1"/>
    <col min="14098" max="14099" width="10.7109375" style="1" customWidth="1"/>
    <col min="14100" max="14342" width="9.140625" style="1"/>
    <col min="14343" max="14344" width="10.7109375" style="1" customWidth="1"/>
    <col min="14345" max="14345" width="4.7109375" style="1" customWidth="1"/>
    <col min="14346" max="14347" width="10.7109375" style="1" customWidth="1"/>
    <col min="14348" max="14348" width="4.7109375" style="1" customWidth="1"/>
    <col min="14349" max="14352" width="10.7109375" style="1" customWidth="1"/>
    <col min="14353" max="14353" width="4.7109375" style="1" customWidth="1"/>
    <col min="14354" max="14355" width="10.7109375" style="1" customWidth="1"/>
    <col min="14356" max="14598" width="9.140625" style="1"/>
    <col min="14599" max="14600" width="10.7109375" style="1" customWidth="1"/>
    <col min="14601" max="14601" width="4.7109375" style="1" customWidth="1"/>
    <col min="14602" max="14603" width="10.7109375" style="1" customWidth="1"/>
    <col min="14604" max="14604" width="4.7109375" style="1" customWidth="1"/>
    <col min="14605" max="14608" width="10.7109375" style="1" customWidth="1"/>
    <col min="14609" max="14609" width="4.7109375" style="1" customWidth="1"/>
    <col min="14610" max="14611" width="10.7109375" style="1" customWidth="1"/>
    <col min="14612" max="14854" width="9.140625" style="1"/>
    <col min="14855" max="14856" width="10.7109375" style="1" customWidth="1"/>
    <col min="14857" max="14857" width="4.7109375" style="1" customWidth="1"/>
    <col min="14858" max="14859" width="10.7109375" style="1" customWidth="1"/>
    <col min="14860" max="14860" width="4.7109375" style="1" customWidth="1"/>
    <col min="14861" max="14864" width="10.7109375" style="1" customWidth="1"/>
    <col min="14865" max="14865" width="4.7109375" style="1" customWidth="1"/>
    <col min="14866" max="14867" width="10.7109375" style="1" customWidth="1"/>
    <col min="14868" max="15110" width="9.140625" style="1"/>
    <col min="15111" max="15112" width="10.7109375" style="1" customWidth="1"/>
    <col min="15113" max="15113" width="4.7109375" style="1" customWidth="1"/>
    <col min="15114" max="15115" width="10.7109375" style="1" customWidth="1"/>
    <col min="15116" max="15116" width="4.7109375" style="1" customWidth="1"/>
    <col min="15117" max="15120" width="10.7109375" style="1" customWidth="1"/>
    <col min="15121" max="15121" width="4.7109375" style="1" customWidth="1"/>
    <col min="15122" max="15123" width="10.7109375" style="1" customWidth="1"/>
    <col min="15124" max="15366" width="9.140625" style="1"/>
    <col min="15367" max="15368" width="10.7109375" style="1" customWidth="1"/>
    <col min="15369" max="15369" width="4.7109375" style="1" customWidth="1"/>
    <col min="15370" max="15371" width="10.7109375" style="1" customWidth="1"/>
    <col min="15372" max="15372" width="4.7109375" style="1" customWidth="1"/>
    <col min="15373" max="15376" width="10.7109375" style="1" customWidth="1"/>
    <col min="15377" max="15377" width="4.7109375" style="1" customWidth="1"/>
    <col min="15378" max="15379" width="10.7109375" style="1" customWidth="1"/>
    <col min="15380" max="15622" width="9.140625" style="1"/>
    <col min="15623" max="15624" width="10.7109375" style="1" customWidth="1"/>
    <col min="15625" max="15625" width="4.7109375" style="1" customWidth="1"/>
    <col min="15626" max="15627" width="10.7109375" style="1" customWidth="1"/>
    <col min="15628" max="15628" width="4.7109375" style="1" customWidth="1"/>
    <col min="15629" max="15632" width="10.7109375" style="1" customWidth="1"/>
    <col min="15633" max="15633" width="4.7109375" style="1" customWidth="1"/>
    <col min="15634" max="15635" width="10.7109375" style="1" customWidth="1"/>
    <col min="15636" max="15878" width="9.140625" style="1"/>
    <col min="15879" max="15880" width="10.7109375" style="1" customWidth="1"/>
    <col min="15881" max="15881" width="4.7109375" style="1" customWidth="1"/>
    <col min="15882" max="15883" width="10.7109375" style="1" customWidth="1"/>
    <col min="15884" max="15884" width="4.7109375" style="1" customWidth="1"/>
    <col min="15885" max="15888" width="10.7109375" style="1" customWidth="1"/>
    <col min="15889" max="15889" width="4.7109375" style="1" customWidth="1"/>
    <col min="15890" max="15891" width="10.7109375" style="1" customWidth="1"/>
    <col min="15892" max="16134" width="9.140625" style="1"/>
    <col min="16135" max="16136" width="10.7109375" style="1" customWidth="1"/>
    <col min="16137" max="16137" width="4.7109375" style="1" customWidth="1"/>
    <col min="16138" max="16139" width="10.7109375" style="1" customWidth="1"/>
    <col min="16140" max="16140" width="4.7109375" style="1" customWidth="1"/>
    <col min="16141" max="16144" width="10.7109375" style="1" customWidth="1"/>
    <col min="16145" max="16145" width="4.7109375" style="1" customWidth="1"/>
    <col min="16146" max="16147" width="10.7109375" style="1" customWidth="1"/>
    <col min="16148" max="16384" width="9.140625" style="1"/>
  </cols>
  <sheetData>
    <row r="1" spans="1:18" x14ac:dyDescent="0.2">
      <c r="F1" s="37"/>
      <c r="G1" s="37"/>
      <c r="H1" s="38" t="s">
        <v>78</v>
      </c>
      <c r="I1" s="37"/>
      <c r="J1" s="37"/>
      <c r="K1" s="3"/>
      <c r="L1" s="3"/>
      <c r="M1" s="3"/>
      <c r="O1" s="2"/>
      <c r="P1" s="2"/>
      <c r="Q1" s="4"/>
    </row>
    <row r="2" spans="1:18" x14ac:dyDescent="0.2">
      <c r="F2" s="37"/>
      <c r="G2" s="37"/>
      <c r="H2" s="38" t="s">
        <v>79</v>
      </c>
      <c r="I2" s="37"/>
      <c r="J2" s="37"/>
      <c r="K2" s="3"/>
      <c r="L2" s="3"/>
      <c r="M2" s="3"/>
      <c r="O2" s="2"/>
      <c r="P2" s="2"/>
      <c r="Q2" s="4"/>
    </row>
    <row r="6" spans="1:18" x14ac:dyDescent="0.2">
      <c r="A6" s="336" t="s">
        <v>80</v>
      </c>
      <c r="B6" s="336"/>
      <c r="C6" s="5"/>
      <c r="D6" s="337" t="s">
        <v>81</v>
      </c>
      <c r="E6" s="338"/>
      <c r="F6" s="6"/>
      <c r="G6" s="336" t="s">
        <v>82</v>
      </c>
      <c r="H6" s="336"/>
      <c r="I6" s="7"/>
      <c r="J6" s="337" t="s">
        <v>83</v>
      </c>
      <c r="K6" s="337"/>
      <c r="L6" s="7"/>
      <c r="M6" s="337" t="s">
        <v>84</v>
      </c>
      <c r="N6" s="337"/>
    </row>
    <row r="7" spans="1:18" x14ac:dyDescent="0.2">
      <c r="A7" s="339" t="s">
        <v>85</v>
      </c>
      <c r="B7" s="339"/>
      <c r="C7" s="8"/>
      <c r="D7" s="340" t="s">
        <v>86</v>
      </c>
      <c r="E7" s="341"/>
      <c r="F7" s="6"/>
      <c r="G7" s="339" t="s">
        <v>87</v>
      </c>
      <c r="H7" s="342"/>
      <c r="I7" s="9"/>
      <c r="J7" s="340" t="s">
        <v>86</v>
      </c>
      <c r="K7" s="340"/>
      <c r="L7" s="9"/>
      <c r="M7" s="340" t="s">
        <v>88</v>
      </c>
      <c r="N7" s="340"/>
    </row>
    <row r="8" spans="1:18" x14ac:dyDescent="0.2">
      <c r="A8" s="19"/>
      <c r="B8" s="19"/>
      <c r="C8" s="9"/>
      <c r="D8" s="9"/>
      <c r="E8" s="6"/>
      <c r="F8" s="6"/>
      <c r="G8" s="19"/>
      <c r="H8" s="19"/>
      <c r="I8" s="9"/>
      <c r="J8" s="9"/>
      <c r="K8" s="9"/>
      <c r="L8" s="9"/>
      <c r="M8" s="9"/>
      <c r="N8" s="9"/>
    </row>
    <row r="9" spans="1:18" x14ac:dyDescent="0.2">
      <c r="A9" s="20" t="s">
        <v>89</v>
      </c>
      <c r="B9" s="20" t="s">
        <v>90</v>
      </c>
      <c r="C9" s="7"/>
      <c r="D9" s="10" t="s">
        <v>91</v>
      </c>
      <c r="E9" s="10" t="s">
        <v>92</v>
      </c>
      <c r="F9" s="6"/>
      <c r="G9" s="20" t="s">
        <v>93</v>
      </c>
      <c r="H9" s="20" t="s">
        <v>94</v>
      </c>
      <c r="I9" s="7"/>
      <c r="J9" s="10" t="s">
        <v>93</v>
      </c>
      <c r="K9" s="10" t="s">
        <v>94</v>
      </c>
      <c r="L9" s="7"/>
      <c r="M9" s="10" t="s">
        <v>93</v>
      </c>
      <c r="N9" s="10" t="s">
        <v>94</v>
      </c>
    </row>
    <row r="10" spans="1:18" x14ac:dyDescent="0.2">
      <c r="A10" s="22"/>
      <c r="B10" s="22"/>
      <c r="C10" s="11"/>
      <c r="E10" s="11"/>
      <c r="F10" s="11"/>
      <c r="G10" s="21"/>
      <c r="H10" s="22"/>
    </row>
    <row r="11" spans="1:18" x14ac:dyDescent="0.2">
      <c r="A11" s="27">
        <v>11.1</v>
      </c>
      <c r="B11" s="24">
        <f>A11*0.03</f>
        <v>0.33299999999999996</v>
      </c>
      <c r="C11" s="28"/>
      <c r="D11" s="29">
        <f>A11</f>
        <v>11.1</v>
      </c>
      <c r="E11" s="28">
        <f>D11*0.08</f>
        <v>0.88800000000000001</v>
      </c>
      <c r="F11" s="30"/>
      <c r="G11" s="23">
        <f>A11</f>
        <v>11.1</v>
      </c>
      <c r="H11" s="24">
        <f>A11*0.09</f>
        <v>0.99899999999999989</v>
      </c>
      <c r="I11" s="29"/>
      <c r="J11" s="29">
        <f>A11</f>
        <v>11.1</v>
      </c>
      <c r="K11" s="33">
        <f>J11*0.1</f>
        <v>1.1100000000000001</v>
      </c>
      <c r="L11" s="34"/>
      <c r="M11" s="29">
        <f>A11</f>
        <v>11.1</v>
      </c>
      <c r="N11" s="35">
        <f>M11*0.12</f>
        <v>1.3319999999999999</v>
      </c>
    </row>
    <row r="12" spans="1:18" ht="12.75" thickBot="1" x14ac:dyDescent="0.25">
      <c r="A12" s="25"/>
      <c r="B12" s="26"/>
      <c r="C12" s="31"/>
      <c r="D12" s="32"/>
      <c r="E12" s="32"/>
      <c r="F12" s="32"/>
      <c r="G12" s="25"/>
      <c r="H12" s="26"/>
      <c r="I12" s="32"/>
      <c r="J12" s="32"/>
      <c r="K12" s="32"/>
      <c r="L12" s="32"/>
      <c r="M12" s="32"/>
      <c r="N12" s="36"/>
    </row>
    <row r="13" spans="1:18" x14ac:dyDescent="0.2">
      <c r="H13" s="12"/>
      <c r="N13" s="12"/>
      <c r="R13" s="12"/>
    </row>
    <row r="14" spans="1:18" x14ac:dyDescent="0.2">
      <c r="A14" s="13" t="s">
        <v>95</v>
      </c>
      <c r="B14" s="14"/>
      <c r="C14" s="14"/>
      <c r="D14" s="14"/>
      <c r="E14" s="14"/>
      <c r="F14" s="14"/>
      <c r="G14" s="13"/>
      <c r="H14" s="13"/>
      <c r="I14" s="13"/>
      <c r="J14" s="13"/>
      <c r="K14" s="14"/>
      <c r="L14" s="14"/>
      <c r="M14" s="13"/>
      <c r="N14" s="13"/>
      <c r="O14" s="14"/>
      <c r="P14" s="13"/>
    </row>
    <row r="15" spans="1:18" x14ac:dyDescent="0.2">
      <c r="A15" s="13"/>
      <c r="B15" s="14"/>
      <c r="C15" s="14"/>
      <c r="D15" s="14"/>
      <c r="E15" s="14"/>
      <c r="F15" s="14"/>
      <c r="G15" s="13"/>
      <c r="H15" s="13"/>
      <c r="I15" s="13"/>
      <c r="J15" s="13"/>
      <c r="K15" s="14"/>
      <c r="L15" s="14"/>
      <c r="M15" s="13"/>
      <c r="N15" s="13"/>
      <c r="O15" s="14"/>
      <c r="P15" s="13"/>
    </row>
    <row r="16" spans="1:18" x14ac:dyDescent="0.2">
      <c r="A16" s="13" t="s">
        <v>96</v>
      </c>
      <c r="B16" s="14"/>
      <c r="C16" s="14"/>
      <c r="D16" s="14"/>
      <c r="E16" s="14"/>
      <c r="F16" s="14"/>
      <c r="G16" s="13"/>
      <c r="H16" s="13"/>
      <c r="I16" s="13"/>
      <c r="J16" s="13"/>
      <c r="K16" s="14"/>
      <c r="L16" s="14"/>
      <c r="M16" s="13"/>
      <c r="N16" s="13"/>
      <c r="O16" s="14"/>
      <c r="P16" s="13"/>
    </row>
    <row r="17" spans="1:16" x14ac:dyDescent="0.2">
      <c r="A17" s="13" t="s">
        <v>97</v>
      </c>
      <c r="B17" s="14"/>
      <c r="C17" s="14"/>
      <c r="D17" s="14"/>
      <c r="E17" s="14"/>
      <c r="F17" s="14"/>
      <c r="G17" s="13"/>
      <c r="H17" s="13"/>
      <c r="I17" s="13"/>
      <c r="J17" s="13"/>
      <c r="K17" s="14"/>
      <c r="L17" s="14"/>
      <c r="M17" s="13"/>
      <c r="N17" s="13"/>
      <c r="O17" s="14"/>
      <c r="P17" s="13"/>
    </row>
    <row r="18" spans="1:16" x14ac:dyDescent="0.2">
      <c r="B18" s="12"/>
      <c r="C18" s="12"/>
      <c r="D18" s="12"/>
      <c r="E18" s="12"/>
      <c r="F18" s="12"/>
      <c r="K18" s="12"/>
      <c r="L18" s="12"/>
      <c r="O18" s="12"/>
    </row>
    <row r="19" spans="1:16" x14ac:dyDescent="0.2">
      <c r="B19" s="12"/>
      <c r="C19" s="12"/>
      <c r="D19" s="12"/>
      <c r="E19" s="12"/>
      <c r="F19" s="12"/>
      <c r="K19" s="12"/>
      <c r="L19" s="12"/>
      <c r="O19" s="12"/>
    </row>
    <row r="20" spans="1:16" x14ac:dyDescent="0.2">
      <c r="A20" s="15" t="s">
        <v>98</v>
      </c>
      <c r="K20" s="12"/>
      <c r="L20" s="12"/>
      <c r="O20" s="12"/>
    </row>
    <row r="21" spans="1:16" x14ac:dyDescent="0.2">
      <c r="A21" s="15" t="s">
        <v>99</v>
      </c>
      <c r="K21" s="12"/>
      <c r="L21" s="12"/>
      <c r="O21" s="12"/>
    </row>
    <row r="22" spans="1:16" x14ac:dyDescent="0.2">
      <c r="A22" s="15"/>
      <c r="K22" s="12"/>
      <c r="L22" s="12"/>
      <c r="O22" s="12"/>
    </row>
    <row r="23" spans="1:16" x14ac:dyDescent="0.2">
      <c r="A23" s="15" t="s">
        <v>100</v>
      </c>
      <c r="D23" s="16" t="s">
        <v>101</v>
      </c>
      <c r="E23" s="16"/>
      <c r="F23" s="15" t="s">
        <v>102</v>
      </c>
      <c r="H23" s="15" t="s">
        <v>103</v>
      </c>
      <c r="K23" s="12"/>
    </row>
    <row r="24" spans="1:16" x14ac:dyDescent="0.2">
      <c r="A24" s="15" t="s">
        <v>104</v>
      </c>
      <c r="D24" s="16" t="s">
        <v>105</v>
      </c>
      <c r="E24" s="16"/>
      <c r="F24" s="15" t="s">
        <v>106</v>
      </c>
      <c r="H24" s="15" t="s">
        <v>107</v>
      </c>
      <c r="K24" s="12"/>
    </row>
    <row r="25" spans="1:16" x14ac:dyDescent="0.2">
      <c r="A25" s="15" t="s">
        <v>108</v>
      </c>
      <c r="D25" s="16" t="s">
        <v>109</v>
      </c>
      <c r="E25" s="16"/>
      <c r="F25" s="15" t="s">
        <v>110</v>
      </c>
      <c r="H25" s="15" t="s">
        <v>111</v>
      </c>
      <c r="K25" s="12"/>
    </row>
    <row r="26" spans="1:16" x14ac:dyDescent="0.2">
      <c r="A26" s="15" t="s">
        <v>112</v>
      </c>
      <c r="K26" s="12"/>
      <c r="L26" s="12"/>
      <c r="O26" s="12"/>
    </row>
    <row r="27" spans="1:16" x14ac:dyDescent="0.2">
      <c r="A27" s="15" t="s">
        <v>113</v>
      </c>
      <c r="K27" s="12"/>
      <c r="L27" s="12"/>
      <c r="O27" s="12"/>
    </row>
    <row r="28" spans="1:16" x14ac:dyDescent="0.2">
      <c r="A28" s="15" t="s">
        <v>114</v>
      </c>
      <c r="K28" s="12"/>
      <c r="L28" s="12"/>
      <c r="O28" s="12"/>
    </row>
    <row r="29" spans="1:16" x14ac:dyDescent="0.2">
      <c r="A29" s="17"/>
      <c r="K29" s="12"/>
      <c r="L29" s="12"/>
      <c r="O29" s="12"/>
    </row>
    <row r="30" spans="1:16" x14ac:dyDescent="0.2">
      <c r="A30" s="1" t="s">
        <v>115</v>
      </c>
      <c r="B30" s="17"/>
      <c r="C30" s="17"/>
      <c r="D30" s="17"/>
      <c r="E30" s="17"/>
      <c r="F30" s="17"/>
      <c r="K30" s="12"/>
      <c r="L30" s="12"/>
      <c r="O30" s="12"/>
    </row>
    <row r="31" spans="1:16" ht="12.75" x14ac:dyDescent="0.2">
      <c r="A31" s="17"/>
      <c r="C31" t="s">
        <v>116</v>
      </c>
      <c r="D31"/>
      <c r="E31"/>
      <c r="F31" s="18"/>
      <c r="G31"/>
      <c r="H31"/>
      <c r="I31"/>
      <c r="J31"/>
      <c r="K31"/>
      <c r="L31" s="12"/>
    </row>
    <row r="32" spans="1:16" ht="12.75" x14ac:dyDescent="0.2">
      <c r="A32" s="17"/>
      <c r="C32" t="s">
        <v>117</v>
      </c>
      <c r="D32"/>
      <c r="E32"/>
      <c r="F32"/>
      <c r="G32"/>
      <c r="H32"/>
      <c r="I32"/>
      <c r="J32"/>
      <c r="K32"/>
    </row>
    <row r="33" spans="1:11" ht="12.75" x14ac:dyDescent="0.2">
      <c r="C33" t="s">
        <v>118</v>
      </c>
      <c r="D33"/>
      <c r="E33"/>
      <c r="F33"/>
      <c r="G33"/>
      <c r="H33"/>
      <c r="I33"/>
      <c r="J33"/>
      <c r="K33"/>
    </row>
    <row r="35" spans="1:11" x14ac:dyDescent="0.2">
      <c r="A35" s="1" t="s">
        <v>119</v>
      </c>
    </row>
    <row r="36" spans="1:11" ht="12.75" x14ac:dyDescent="0.2">
      <c r="C36" t="s">
        <v>120</v>
      </c>
      <c r="D36"/>
      <c r="E36"/>
      <c r="F36"/>
      <c r="G36"/>
      <c r="H36"/>
      <c r="I36"/>
      <c r="J36"/>
      <c r="K36"/>
    </row>
    <row r="37" spans="1:11" ht="12.75" x14ac:dyDescent="0.2">
      <c r="C37" t="s">
        <v>121</v>
      </c>
      <c r="D37"/>
      <c r="E37"/>
      <c r="F37"/>
      <c r="G37"/>
      <c r="H37"/>
      <c r="I37"/>
      <c r="J37"/>
      <c r="K37"/>
    </row>
    <row r="38" spans="1:11" ht="12.75" x14ac:dyDescent="0.2">
      <c r="C38" t="s">
        <v>122</v>
      </c>
      <c r="D38"/>
      <c r="E38"/>
      <c r="F38"/>
      <c r="G38"/>
      <c r="H38"/>
      <c r="I38"/>
      <c r="J38"/>
      <c r="K38"/>
    </row>
  </sheetData>
  <mergeCells count="10">
    <mergeCell ref="A7:B7"/>
    <mergeCell ref="D7:E7"/>
    <mergeCell ref="G7:H7"/>
    <mergeCell ref="J7:K7"/>
    <mergeCell ref="M7:N7"/>
    <mergeCell ref="A6:B6"/>
    <mergeCell ref="D6:E6"/>
    <mergeCell ref="G6:H6"/>
    <mergeCell ref="J6:K6"/>
    <mergeCell ref="M6:N6"/>
  </mergeCells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3300"/>
  </sheetPr>
  <dimension ref="A1:H25"/>
  <sheetViews>
    <sheetView workbookViewId="0">
      <selection activeCell="H43" sqref="H43"/>
    </sheetView>
  </sheetViews>
  <sheetFormatPr defaultColWidth="8.85546875" defaultRowHeight="12.75" x14ac:dyDescent="0.2"/>
  <cols>
    <col min="1" max="1" width="6.42578125" customWidth="1"/>
    <col min="2" max="2" width="4.28515625" customWidth="1"/>
    <col min="3" max="3" width="9.85546875" customWidth="1"/>
    <col min="4" max="4" width="6" customWidth="1"/>
    <col min="5" max="5" width="5.140625" customWidth="1"/>
  </cols>
  <sheetData>
    <row r="1" spans="1:8" x14ac:dyDescent="0.2">
      <c r="A1" s="343" t="s">
        <v>124</v>
      </c>
      <c r="B1" s="343"/>
      <c r="C1" s="343"/>
      <c r="D1" s="343"/>
      <c r="E1" s="343"/>
      <c r="F1" s="343"/>
      <c r="G1" s="343"/>
      <c r="H1" s="343"/>
    </row>
    <row r="2" spans="1:8" x14ac:dyDescent="0.2">
      <c r="A2" s="343" t="s">
        <v>125</v>
      </c>
      <c r="B2" s="343"/>
      <c r="C2" s="343"/>
      <c r="D2" s="343"/>
      <c r="E2" s="343"/>
      <c r="F2" s="343"/>
      <c r="G2" s="343"/>
      <c r="H2" s="343"/>
    </row>
    <row r="4" spans="1:8" x14ac:dyDescent="0.2">
      <c r="A4" s="39" t="s">
        <v>126</v>
      </c>
      <c r="B4" s="39"/>
      <c r="C4" s="39" t="s">
        <v>127</v>
      </c>
      <c r="D4" s="39"/>
      <c r="E4" s="39" t="s">
        <v>41</v>
      </c>
      <c r="F4" s="39"/>
    </row>
    <row r="5" spans="1:8" x14ac:dyDescent="0.2">
      <c r="A5">
        <v>1</v>
      </c>
      <c r="C5" s="18">
        <v>4.76</v>
      </c>
      <c r="E5" s="18">
        <v>0.43</v>
      </c>
    </row>
    <row r="6" spans="1:8" x14ac:dyDescent="0.2">
      <c r="A6">
        <v>2</v>
      </c>
      <c r="C6" s="18">
        <f>C5*A6</f>
        <v>9.52</v>
      </c>
      <c r="E6" s="18">
        <v>0.86</v>
      </c>
    </row>
    <row r="7" spans="1:8" x14ac:dyDescent="0.2">
      <c r="A7">
        <v>3</v>
      </c>
      <c r="C7" s="18">
        <v>14.29</v>
      </c>
      <c r="E7" s="18">
        <v>1.29</v>
      </c>
    </row>
    <row r="8" spans="1:8" x14ac:dyDescent="0.2">
      <c r="A8">
        <v>4</v>
      </c>
      <c r="C8" s="18">
        <v>19.05</v>
      </c>
      <c r="E8" s="18">
        <v>1.71</v>
      </c>
    </row>
    <row r="9" spans="1:8" x14ac:dyDescent="0.2">
      <c r="A9">
        <v>5</v>
      </c>
      <c r="C9" s="18">
        <v>23.81</v>
      </c>
      <c r="E9" s="18">
        <v>2.14</v>
      </c>
    </row>
    <row r="10" spans="1:8" x14ac:dyDescent="0.2">
      <c r="A10">
        <v>6</v>
      </c>
      <c r="C10" s="18">
        <v>28.57</v>
      </c>
      <c r="E10" s="18">
        <v>2.57</v>
      </c>
    </row>
    <row r="11" spans="1:8" x14ac:dyDescent="0.2">
      <c r="A11">
        <v>7</v>
      </c>
      <c r="C11" s="18">
        <v>33.33</v>
      </c>
      <c r="E11" s="18">
        <v>3</v>
      </c>
    </row>
    <row r="12" spans="1:8" x14ac:dyDescent="0.2">
      <c r="A12">
        <v>8</v>
      </c>
      <c r="C12" s="18">
        <v>38.1</v>
      </c>
      <c r="E12" s="18">
        <v>3.43</v>
      </c>
    </row>
    <row r="13" spans="1:8" x14ac:dyDescent="0.2">
      <c r="A13">
        <v>9</v>
      </c>
      <c r="C13" s="18">
        <v>42.86</v>
      </c>
      <c r="E13" s="18">
        <v>3.86</v>
      </c>
    </row>
    <row r="14" spans="1:8" x14ac:dyDescent="0.2">
      <c r="A14">
        <v>10</v>
      </c>
      <c r="C14" s="18">
        <v>47.62</v>
      </c>
      <c r="E14" s="18">
        <v>4.29</v>
      </c>
    </row>
    <row r="15" spans="1:8" x14ac:dyDescent="0.2">
      <c r="A15">
        <v>11</v>
      </c>
      <c r="C15" s="18">
        <v>52.38</v>
      </c>
      <c r="E15" s="18">
        <v>4.71</v>
      </c>
    </row>
    <row r="16" spans="1:8" x14ac:dyDescent="0.2">
      <c r="A16">
        <v>12</v>
      </c>
      <c r="C16" s="18">
        <v>57.14</v>
      </c>
      <c r="E16" s="18">
        <v>5.14</v>
      </c>
    </row>
    <row r="17" spans="1:5" x14ac:dyDescent="0.2">
      <c r="A17">
        <v>13</v>
      </c>
      <c r="C17" s="18">
        <v>61.9</v>
      </c>
      <c r="E17" s="18">
        <v>5.57</v>
      </c>
    </row>
    <row r="18" spans="1:5" x14ac:dyDescent="0.2">
      <c r="A18">
        <v>14</v>
      </c>
      <c r="C18" s="18">
        <v>66.67</v>
      </c>
      <c r="E18" s="18">
        <v>6</v>
      </c>
    </row>
    <row r="19" spans="1:5" x14ac:dyDescent="0.2">
      <c r="A19">
        <v>15</v>
      </c>
      <c r="C19" s="18">
        <v>71.430000000000007</v>
      </c>
      <c r="E19" s="18">
        <v>3.43</v>
      </c>
    </row>
    <row r="20" spans="1:5" x14ac:dyDescent="0.2">
      <c r="A20">
        <v>16</v>
      </c>
      <c r="C20" s="18">
        <v>76.19</v>
      </c>
      <c r="E20" s="18">
        <v>6.86</v>
      </c>
    </row>
    <row r="21" spans="1:5" x14ac:dyDescent="0.2">
      <c r="A21">
        <v>17</v>
      </c>
      <c r="C21" s="18">
        <v>80.95</v>
      </c>
      <c r="E21" s="18">
        <v>7.29</v>
      </c>
    </row>
    <row r="22" spans="1:5" x14ac:dyDescent="0.2">
      <c r="A22">
        <v>18</v>
      </c>
      <c r="C22" s="18">
        <v>85.71</v>
      </c>
      <c r="E22" s="18">
        <v>7.71</v>
      </c>
    </row>
    <row r="23" spans="1:5" x14ac:dyDescent="0.2">
      <c r="A23">
        <v>19</v>
      </c>
      <c r="C23" s="18">
        <v>90.48</v>
      </c>
      <c r="E23" s="18">
        <v>8.14</v>
      </c>
    </row>
    <row r="24" spans="1:5" x14ac:dyDescent="0.2">
      <c r="A24">
        <v>20</v>
      </c>
      <c r="C24" s="18">
        <v>95.24</v>
      </c>
      <c r="E24" s="18">
        <v>8.57</v>
      </c>
    </row>
    <row r="25" spans="1:5" x14ac:dyDescent="0.2">
      <c r="A25">
        <v>21</v>
      </c>
      <c r="C25" s="18">
        <v>100</v>
      </c>
      <c r="E25" s="18">
        <v>9</v>
      </c>
    </row>
  </sheetData>
  <mergeCells count="2">
    <mergeCell ref="A1:H1"/>
    <mergeCell ref="A2:H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 Workheet</vt:lpstr>
      <vt:lpstr>Person-Month Calculation</vt:lpstr>
      <vt:lpstr>Credits to Percent Calculation</vt:lpstr>
      <vt:lpstr>Sheet1</vt:lpstr>
      <vt:lpstr>'Budget Workheet'!Print_Area</vt:lpstr>
    </vt:vector>
  </TitlesOfParts>
  <Company>SCSU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A. Muhammad</dc:creator>
  <cp:lastModifiedBy>VALERIE.LURIA</cp:lastModifiedBy>
  <cp:lastPrinted>2014-09-08T15:24:29Z</cp:lastPrinted>
  <dcterms:created xsi:type="dcterms:W3CDTF">2008-05-28T22:31:44Z</dcterms:created>
  <dcterms:modified xsi:type="dcterms:W3CDTF">2014-09-12T13:48:04Z</dcterms:modified>
</cp:coreProperties>
</file>